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 tabRatio="821" activeTab="11"/>
  </bookViews>
  <sheets>
    <sheet name="Лист 1" sheetId="21" r:id="rId1"/>
    <sheet name="Лист 2" sheetId="3" r:id="rId2"/>
    <sheet name="Лист 3" sheetId="9" r:id="rId3"/>
    <sheet name="Лист 4" sheetId="6" r:id="rId4"/>
    <sheet name="Лист 5" sheetId="7" r:id="rId5"/>
    <sheet name="лист 6" sheetId="5" r:id="rId6"/>
    <sheet name="Лист7" sheetId="8" r:id="rId7"/>
    <sheet name="Лист 8" sheetId="10" r:id="rId8"/>
    <sheet name="Лист 9" sheetId="2" r:id="rId9"/>
    <sheet name="Лист 10" sheetId="4" r:id="rId10"/>
    <sheet name="Лист 11" sheetId="1" r:id="rId11"/>
    <sheet name="Лист 12" sheetId="20" r:id="rId12"/>
  </sheets>
  <definedNames>
    <definedName name="_Hlk50112214" localSheetId="10">'Лист 11'!#REF!</definedName>
    <definedName name="_Hlk50116197" localSheetId="10">'Лист 11'!#REF!</definedName>
    <definedName name="_Hlk50564054" localSheetId="10">'Лист 11'!#REF!</definedName>
    <definedName name="_Hlk50566192" localSheetId="10">'Лист 11'!#REF!</definedName>
  </definedNames>
  <calcPr calcId="152511" iterateDelta="1E-4"/>
</workbook>
</file>

<file path=xl/calcChain.xml><?xml version="1.0" encoding="utf-8"?>
<calcChain xmlns="http://schemas.openxmlformats.org/spreadsheetml/2006/main">
  <c r="L22" i="7" l="1"/>
  <c r="K10" i="2" l="1"/>
  <c r="K10" i="8"/>
  <c r="Q10" i="5"/>
  <c r="K10" i="6"/>
  <c r="I19" i="1" l="1"/>
  <c r="I21" i="1" s="1"/>
  <c r="G21" i="21" l="1"/>
  <c r="G23" i="21" s="1"/>
  <c r="I21" i="2" l="1"/>
  <c r="I23" i="2" s="1"/>
  <c r="H21" i="2"/>
  <c r="H23" i="2" s="1"/>
  <c r="G21" i="2" l="1"/>
  <c r="L10" i="10" l="1"/>
  <c r="K60" i="9" l="1"/>
  <c r="P21" i="6" l="1"/>
  <c r="P23" i="6" s="1"/>
  <c r="K19" i="1"/>
  <c r="N21" i="4"/>
  <c r="P21" i="5"/>
  <c r="P23" i="5" s="1"/>
  <c r="Q21" i="5"/>
  <c r="Q23" i="5" s="1"/>
  <c r="M22" i="7"/>
  <c r="M24" i="7" s="1"/>
  <c r="D20" i="10" l="1"/>
  <c r="D22" i="10" s="1"/>
  <c r="J21" i="5" l="1"/>
  <c r="D20" i="3"/>
  <c r="D22" i="3" s="1"/>
  <c r="L21" i="5"/>
  <c r="L23" i="5" s="1"/>
  <c r="D22" i="20"/>
  <c r="D24" i="20" s="1"/>
  <c r="E19" i="1"/>
  <c r="O21" i="2"/>
  <c r="O23" i="2" s="1"/>
  <c r="N20" i="10"/>
  <c r="N22" i="10" s="1"/>
  <c r="M20" i="10"/>
  <c r="I20" i="3"/>
  <c r="L22" i="20"/>
  <c r="N19" i="1"/>
  <c r="N21" i="1" s="1"/>
  <c r="M19" i="1"/>
  <c r="M21" i="1" s="1"/>
  <c r="L19" i="1"/>
  <c r="L21" i="1" s="1"/>
  <c r="I21" i="4"/>
  <c r="H21" i="8"/>
  <c r="D21" i="8"/>
  <c r="D23" i="8" s="1"/>
  <c r="K21" i="8"/>
  <c r="K23" i="8" s="1"/>
  <c r="K20" i="10"/>
  <c r="J22" i="7"/>
  <c r="J24" i="7" s="1"/>
  <c r="K10" i="7"/>
  <c r="H22" i="7"/>
  <c r="H24" i="7" s="1"/>
  <c r="I10" i="9"/>
  <c r="O21" i="6" l="1"/>
  <c r="O23" i="6" s="1"/>
  <c r="M21" i="6"/>
  <c r="M23" i="6" s="1"/>
  <c r="D60" i="9"/>
  <c r="D62" i="9" s="1"/>
  <c r="E60" i="9"/>
  <c r="E62" i="9" s="1"/>
  <c r="F60" i="9"/>
  <c r="F62" i="9" s="1"/>
  <c r="G60" i="9"/>
  <c r="G62" i="9" s="1"/>
  <c r="H60" i="9"/>
  <c r="H62" i="9" s="1"/>
  <c r="I60" i="9"/>
  <c r="I62" i="9" s="1"/>
  <c r="J60" i="9"/>
  <c r="J62" i="9" s="1"/>
  <c r="K62" i="9"/>
  <c r="L60" i="9"/>
  <c r="L62" i="9" s="1"/>
  <c r="J10" i="3" l="1"/>
  <c r="G10" i="1" l="1"/>
  <c r="J10" i="20"/>
  <c r="M10" i="21"/>
  <c r="H10" i="4" l="1"/>
  <c r="D21" i="6" l="1"/>
  <c r="D23" i="6" s="1"/>
  <c r="D21" i="5" l="1"/>
  <c r="D23" i="5" s="1"/>
  <c r="I21" i="21" l="1"/>
  <c r="N23" i="4"/>
  <c r="F23" i="21" l="1"/>
  <c r="I21" i="5" l="1"/>
  <c r="I23" i="5" s="1"/>
  <c r="J23" i="5"/>
  <c r="K21" i="1" l="1"/>
  <c r="E21" i="1" l="1"/>
  <c r="K21" i="4"/>
  <c r="K23" i="4" s="1"/>
  <c r="K22" i="10"/>
  <c r="N22" i="7"/>
  <c r="N24" i="7" s="1"/>
  <c r="D22" i="7"/>
  <c r="D24" i="7" s="1"/>
  <c r="E22" i="7"/>
  <c r="E24" i="7" s="1"/>
  <c r="F22" i="7"/>
  <c r="F24" i="7" s="1"/>
  <c r="G22" i="7"/>
  <c r="G24" i="7" s="1"/>
  <c r="K22" i="7"/>
  <c r="K24" i="7" s="1"/>
  <c r="D21" i="21" l="1"/>
  <c r="D23" i="21" s="1"/>
  <c r="O21" i="4"/>
  <c r="O23" i="4" s="1"/>
  <c r="M21" i="4"/>
  <c r="M23" i="4" s="1"/>
  <c r="L21" i="4"/>
  <c r="J21" i="4"/>
  <c r="H21" i="4"/>
  <c r="G21" i="4"/>
  <c r="F21" i="4"/>
  <c r="E21" i="4"/>
  <c r="D21" i="4"/>
  <c r="D23" i="4" s="1"/>
  <c r="D21" i="2"/>
  <c r="D23" i="2" s="1"/>
  <c r="Q21" i="6" l="1"/>
  <c r="Q23" i="6" s="1"/>
  <c r="J21" i="8"/>
  <c r="J23" i="8" s="1"/>
  <c r="E21" i="2" l="1"/>
  <c r="E23" i="2" s="1"/>
  <c r="F21" i="2"/>
  <c r="F23" i="2" s="1"/>
  <c r="G23" i="2"/>
  <c r="J21" i="2"/>
  <c r="J23" i="2" s="1"/>
  <c r="K21" i="2"/>
  <c r="K23" i="2" s="1"/>
  <c r="L21" i="2"/>
  <c r="L23" i="2" s="1"/>
  <c r="M21" i="2"/>
  <c r="M23" i="2" s="1"/>
  <c r="N21" i="2"/>
  <c r="N23" i="2" s="1"/>
  <c r="H23" i="8"/>
  <c r="E21" i="8"/>
  <c r="E23" i="8" s="1"/>
  <c r="F21" i="8"/>
  <c r="F23" i="8" s="1"/>
  <c r="G21" i="8"/>
  <c r="G23" i="8" s="1"/>
  <c r="I21" i="8"/>
  <c r="I23" i="8" s="1"/>
  <c r="L21" i="8"/>
  <c r="L23" i="8" s="1"/>
  <c r="E20" i="10"/>
  <c r="E22" i="10" s="1"/>
  <c r="F20" i="10"/>
  <c r="F22" i="10" s="1"/>
  <c r="G20" i="10"/>
  <c r="G22" i="10" s="1"/>
  <c r="H20" i="10"/>
  <c r="H22" i="10" s="1"/>
  <c r="I20" i="10"/>
  <c r="I22" i="10" s="1"/>
  <c r="J20" i="10"/>
  <c r="J22" i="10" s="1"/>
  <c r="L20" i="10"/>
  <c r="L22" i="10" s="1"/>
  <c r="M22" i="10"/>
  <c r="E22" i="20"/>
  <c r="E24" i="20" s="1"/>
  <c r="F22" i="20"/>
  <c r="F24" i="20" s="1"/>
  <c r="G22" i="20"/>
  <c r="G24" i="20" s="1"/>
  <c r="H22" i="20"/>
  <c r="H24" i="20" s="1"/>
  <c r="I22" i="20"/>
  <c r="I24" i="20" s="1"/>
  <c r="J22" i="20"/>
  <c r="J24" i="20" s="1"/>
  <c r="K22" i="20"/>
  <c r="K24" i="20" s="1"/>
  <c r="L24" i="20"/>
  <c r="M22" i="20"/>
  <c r="M24" i="20" s="1"/>
  <c r="E21" i="21"/>
  <c r="E23" i="21" s="1"/>
  <c r="H21" i="21"/>
  <c r="H23" i="21" s="1"/>
  <c r="I23" i="21"/>
  <c r="J21" i="21"/>
  <c r="J23" i="21" s="1"/>
  <c r="K21" i="21"/>
  <c r="K23" i="21" s="1"/>
  <c r="L21" i="21"/>
  <c r="L23" i="21" s="1"/>
  <c r="M21" i="21"/>
  <c r="M23" i="21" s="1"/>
  <c r="E20" i="3"/>
  <c r="E22" i="3" s="1"/>
  <c r="F20" i="3"/>
  <c r="F22" i="3" s="1"/>
  <c r="G20" i="3"/>
  <c r="G22" i="3" s="1"/>
  <c r="H20" i="3"/>
  <c r="H22" i="3" s="1"/>
  <c r="I22" i="3"/>
  <c r="J20" i="3"/>
  <c r="J22" i="3" s="1"/>
  <c r="K20" i="3"/>
  <c r="K22" i="3" s="1"/>
  <c r="L20" i="3"/>
  <c r="L22" i="3" s="1"/>
  <c r="M20" i="3"/>
  <c r="M22" i="3" s="1"/>
  <c r="N20" i="3"/>
  <c r="N22" i="3" s="1"/>
  <c r="E21" i="5"/>
  <c r="E23" i="5" s="1"/>
  <c r="F21" i="5"/>
  <c r="F23" i="5" s="1"/>
  <c r="G21" i="5"/>
  <c r="G23" i="5" s="1"/>
  <c r="H21" i="5"/>
  <c r="H23" i="5" s="1"/>
  <c r="K21" i="5"/>
  <c r="K23" i="5" s="1"/>
  <c r="M21" i="5"/>
  <c r="M23" i="5" s="1"/>
  <c r="N21" i="5"/>
  <c r="N23" i="5" s="1"/>
  <c r="O21" i="5"/>
  <c r="O23" i="5" s="1"/>
  <c r="E23" i="4"/>
  <c r="F23" i="4"/>
  <c r="G23" i="4"/>
  <c r="H23" i="4"/>
  <c r="I23" i="4"/>
  <c r="J23" i="4"/>
  <c r="L23" i="4"/>
  <c r="C23" i="4"/>
  <c r="E21" i="6"/>
  <c r="E23" i="6" s="1"/>
  <c r="F21" i="6"/>
  <c r="F23" i="6" s="1"/>
  <c r="G21" i="6"/>
  <c r="G23" i="6" s="1"/>
  <c r="H21" i="6"/>
  <c r="H23" i="6" s="1"/>
  <c r="I21" i="6"/>
  <c r="I23" i="6" s="1"/>
  <c r="J21" i="6"/>
  <c r="J23" i="6" s="1"/>
  <c r="K21" i="6"/>
  <c r="K23" i="6" s="1"/>
  <c r="L21" i="6"/>
  <c r="L23" i="6" s="1"/>
  <c r="N21" i="6"/>
  <c r="N23" i="6" s="1"/>
  <c r="D19" i="1"/>
  <c r="D21" i="1" s="1"/>
  <c r="F19" i="1"/>
  <c r="F21" i="1" s="1"/>
  <c r="G19" i="1"/>
  <c r="G21" i="1" s="1"/>
  <c r="H19" i="1"/>
  <c r="H21" i="1" s="1"/>
  <c r="J21" i="1"/>
  <c r="N24" i="20" l="1"/>
  <c r="Q23" i="4"/>
  <c r="M23" i="8"/>
  <c r="S23" i="6"/>
  <c r="O21" i="1"/>
  <c r="O22" i="3"/>
  <c r="O22" i="10"/>
</calcChain>
</file>

<file path=xl/sharedStrings.xml><?xml version="1.0" encoding="utf-8"?>
<sst xmlns="http://schemas.openxmlformats.org/spreadsheetml/2006/main" count="442" uniqueCount="177">
  <si>
    <t>У Т В Е Р Ж Д АЮ</t>
  </si>
  <si>
    <t xml:space="preserve">                                              Меню на выдачу продуктов питания.</t>
  </si>
  <si>
    <t>количество,довольствующих</t>
  </si>
  <si>
    <t>плановая ст-ть одного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</si>
  <si>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</si>
  <si>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</si>
  <si>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</si>
  <si>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</si>
  <si>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</si>
  <si>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КОДЫ</t>
  </si>
  <si>
    <t>Форма по ОКУД</t>
  </si>
  <si>
    <t>Директор                   П.Ш.Шамхалова</t>
  </si>
  <si>
    <t xml:space="preserve">            Завтрак</t>
  </si>
  <si>
    <t>Чай с сахаром</t>
  </si>
  <si>
    <t>Наименование Учреждения _____МКОУ «Ботлихская СОШ№3»______</t>
  </si>
  <si>
    <t xml:space="preserve"> Форма по ОКУД</t>
  </si>
  <si>
    <t>Ответственное лицо – Магомедова У.М.</t>
  </si>
  <si>
    <t>морковь</t>
  </si>
  <si>
    <t>лук</t>
  </si>
  <si>
    <t>соль</t>
  </si>
  <si>
    <t>макароны</t>
  </si>
  <si>
    <t>сахар</t>
  </si>
  <si>
    <t>рис</t>
  </si>
  <si>
    <t>сыр</t>
  </si>
  <si>
    <t>яйцо</t>
  </si>
  <si>
    <t>Ответственное лицо –  Магомедова У.М.</t>
  </si>
  <si>
    <t xml:space="preserve"> </t>
  </si>
  <si>
    <t>Ответственное лицо - Магомедова У.М.</t>
  </si>
  <si>
    <t>Сок фруктовый</t>
  </si>
  <si>
    <t>Хлеб пшеничный</t>
  </si>
  <si>
    <t>Компот из смеси сухофруктов</t>
  </si>
  <si>
    <t>Яблоки</t>
  </si>
  <si>
    <t>Яйцо вареное</t>
  </si>
  <si>
    <t>Бутерброд с маслом</t>
  </si>
  <si>
    <t>масло сливочное</t>
  </si>
  <si>
    <t>масло подсолнечное</t>
  </si>
  <si>
    <t>сухофрукты</t>
  </si>
  <si>
    <t>хлеб пшеничный</t>
  </si>
  <si>
    <t xml:space="preserve">масло сливочное </t>
  </si>
  <si>
    <t>чай черный</t>
  </si>
  <si>
    <t>яблоки</t>
  </si>
  <si>
    <t>молоко пастеризованное 3,2% жирности</t>
  </si>
  <si>
    <t>Какао с молоком</t>
  </si>
  <si>
    <t>какао-порошок</t>
  </si>
  <si>
    <t>томатная паста</t>
  </si>
  <si>
    <t>соль поваренная</t>
  </si>
  <si>
    <t>картофель</t>
  </si>
  <si>
    <t>Каша молочная рисовая</t>
  </si>
  <si>
    <t>молоко пастеризованное 3,5 5 жирности</t>
  </si>
  <si>
    <t xml:space="preserve">сахар </t>
  </si>
  <si>
    <t>свекла</t>
  </si>
  <si>
    <t>сахар-песок</t>
  </si>
  <si>
    <t>выход блюда</t>
  </si>
  <si>
    <t>мука в/с</t>
  </si>
  <si>
    <t>соль поваренйод</t>
  </si>
  <si>
    <t>соль поварен йод</t>
  </si>
  <si>
    <t>мука пш в/с</t>
  </si>
  <si>
    <t>Банан</t>
  </si>
  <si>
    <t>банан</t>
  </si>
  <si>
    <t>крупа манная</t>
  </si>
  <si>
    <t>сазар-песок</t>
  </si>
  <si>
    <t xml:space="preserve">Курица тушенная </t>
  </si>
  <si>
    <t>печенье</t>
  </si>
  <si>
    <t>\</t>
  </si>
  <si>
    <t>соль поварен. йод</t>
  </si>
  <si>
    <t>сок</t>
  </si>
  <si>
    <t>крупа пшеничная</t>
  </si>
  <si>
    <t>крура гречневая</t>
  </si>
  <si>
    <t>Каша  молочная пшеничная</t>
  </si>
  <si>
    <t>Бутерброд с сыром</t>
  </si>
  <si>
    <t>Каша гречневая рассыпчптая</t>
  </si>
  <si>
    <t>Крупа гречневая</t>
  </si>
  <si>
    <t>Гуляш из говядины</t>
  </si>
  <si>
    <t>говядина 1 категории</t>
  </si>
  <si>
    <t>Каша  молочная ячневая</t>
  </si>
  <si>
    <t>крупа ячневая</t>
  </si>
  <si>
    <t>куры 1 категории</t>
  </si>
  <si>
    <t>Пюре картофельное</t>
  </si>
  <si>
    <t>Салат из свеклы</t>
  </si>
  <si>
    <t xml:space="preserve">1 ДЕНЬ- ПОНЕДЕЛЬНИК  - 1 НЕДЕЛЯ </t>
  </si>
  <si>
    <t>3  ДЕНЬ- СРЕДА - 1 НЕДЕЛЯ</t>
  </si>
  <si>
    <t>4  ДЕНЬ- ЧЕТВЕРГ - 1 НЕДЕЛЯ</t>
  </si>
  <si>
    <t>5 ДЕНЬ - ПЯТНИЦА -1 НЕДЕЛЯ</t>
  </si>
  <si>
    <t xml:space="preserve">Суп молочный с крупой </t>
  </si>
  <si>
    <t>Яйца вареные</t>
  </si>
  <si>
    <t>молоко пастеризованное 3,5% жирности</t>
  </si>
  <si>
    <t>крупа рисовая</t>
  </si>
  <si>
    <t>соль поварен.пищев</t>
  </si>
  <si>
    <t>1  ДЕНЬ - ПОНЕДЕЛЬНИК 2 НЕДЕЛЯ</t>
  </si>
  <si>
    <t>Каша гречневая  рассыпчатая</t>
  </si>
  <si>
    <t>Компот из плодов свежих (яблоки)</t>
  </si>
  <si>
    <t>крупа гречневая</t>
  </si>
  <si>
    <t>томатное пюре</t>
  </si>
  <si>
    <t>3 ДЕНЬ-  СРЕДА -2 НЕДЕЛЯ</t>
  </si>
  <si>
    <t>Макароные изделия отварные с маслом</t>
  </si>
  <si>
    <t>Салат из тертой моркови</t>
  </si>
  <si>
    <t>6 ДЕНЬ-СУББОТА   2 НЕДЕЛЯ</t>
  </si>
  <si>
    <t>4 ДЕНЬ- Четверг - 2 НЕДЕЛЯ</t>
  </si>
  <si>
    <t>Плов из курицы</t>
  </si>
  <si>
    <t>Каша молочная манная</t>
  </si>
  <si>
    <t>5 ДЕНЬ-  ПЯТНИЦА -2 НЕДЕЛЯ</t>
  </si>
  <si>
    <t>Сырники</t>
  </si>
  <si>
    <t>молоко пастеризованное 3% жирности</t>
  </si>
  <si>
    <t>сахар- песок</t>
  </si>
  <si>
    <t>соль поварен. пищевая</t>
  </si>
  <si>
    <t xml:space="preserve">масло подсолнечное </t>
  </si>
  <si>
    <t xml:space="preserve">морковь </t>
  </si>
  <si>
    <t>томатная  паста</t>
  </si>
  <si>
    <t>молоко пастеризованное 3,5 жирности</t>
  </si>
  <si>
    <t>соль поварен пищев</t>
  </si>
  <si>
    <t>творог</t>
  </si>
  <si>
    <t>молоко сгущенное 5% жирности</t>
  </si>
  <si>
    <t>масло подсолнечнон</t>
  </si>
  <si>
    <t>молоко пастеризованное №.% жирности</t>
  </si>
  <si>
    <t>2 ДЕНЬ -  ВТОРНИК -2 НЕДЕЛЯ</t>
  </si>
  <si>
    <t>Пряник промышленного производства</t>
  </si>
  <si>
    <t>Каша гречневая рассыпчатая</t>
  </si>
  <si>
    <t>Курица,тушенная в соусе</t>
  </si>
  <si>
    <t>мука</t>
  </si>
  <si>
    <t>2 ДЕНЬ-ВТОРНИК - 1-НЕДЕЛЯ-</t>
  </si>
  <si>
    <t>чай</t>
  </si>
  <si>
    <t>Овощи свежие (помидор)</t>
  </si>
  <si>
    <t>помидор свежий</t>
  </si>
  <si>
    <t>маная крупа</t>
  </si>
  <si>
    <t>6 ДЕНЬ- СУББОТА 1 НЕДЕЛЯ</t>
  </si>
  <si>
    <t>107-109</t>
  </si>
  <si>
    <t>Йогурт 1,2 % жирности</t>
  </si>
  <si>
    <t>йогурт 1,2% жирности</t>
  </si>
  <si>
    <t>Печенье-юбилей</t>
  </si>
  <si>
    <t>Печенье - ювелир</t>
  </si>
  <si>
    <t>Печенье -юбилей</t>
  </si>
  <si>
    <t>Печенье-ювелир</t>
  </si>
  <si>
    <t>пряник</t>
  </si>
  <si>
    <t>курф (грудинка)</t>
  </si>
  <si>
    <t>молоко 3,5 жирности</t>
  </si>
  <si>
    <t>сухари панировочные</t>
  </si>
  <si>
    <t>Биточки из курицы</t>
  </si>
  <si>
    <t xml:space="preserve">Банан калиброванный </t>
  </si>
  <si>
    <t>Хлеб  пшеничный</t>
  </si>
  <si>
    <t>Хлеб пшнничный</t>
  </si>
  <si>
    <t>Приказ №10 от 10.02.2023г.</t>
  </si>
  <si>
    <t xml:space="preserve">    Приказ №10 от 10.02.2023г.      </t>
  </si>
  <si>
    <t xml:space="preserve">            Приказ №10 от 10.02.2023г.                   </t>
  </si>
  <si>
    <t xml:space="preserve">      Приказ №10 от 10.02.2023г.             </t>
  </si>
  <si>
    <t xml:space="preserve">     Приказ №10 от 10.02.2023г.                      </t>
  </si>
  <si>
    <t xml:space="preserve">Приказ №10 от 10.02.2023г.  </t>
  </si>
  <si>
    <t xml:space="preserve">Приказ №10 от 10.02.2023г.                       </t>
  </si>
  <si>
    <t xml:space="preserve">Приказ №10 от 10.02.2023г.                      </t>
  </si>
  <si>
    <t xml:space="preserve">Приказ №10 от 10.02.2023г.                        </t>
  </si>
  <si>
    <t xml:space="preserve">                 Приказ №10 от 10.02.2023г.     </t>
  </si>
  <si>
    <t xml:space="preserve">        Приказ №10 от 10.02.2023г.        </t>
  </si>
  <si>
    <t>УТВЕРЖДАЮ</t>
  </si>
  <si>
    <t>Итого</t>
  </si>
  <si>
    <t>Выдал завхоз _______________________________________      Повар __________________________________________</t>
  </si>
  <si>
    <t>180-182</t>
  </si>
  <si>
    <t>курин грудинка</t>
  </si>
  <si>
    <t xml:space="preserve">говядина </t>
  </si>
  <si>
    <t>160-162</t>
  </si>
  <si>
    <t>сметана</t>
  </si>
  <si>
    <t>Банан колиброван</t>
  </si>
  <si>
    <t>Овощи  свежие (помидоры )</t>
  </si>
  <si>
    <r>
      <t xml:space="preserve">                              </t>
    </r>
    <r>
      <rPr>
        <sz val="12"/>
        <color theme="1"/>
        <rFont val="Times New Roman"/>
        <family val="1"/>
        <charset val="204"/>
      </rPr>
      <t xml:space="preserve">                 на   15 февраль      2023 г.   </t>
    </r>
    <r>
      <rPr>
        <sz val="10"/>
        <color theme="1"/>
        <rFont val="Times New Roman"/>
        <family val="1"/>
        <charset val="204"/>
      </rPr>
      <t xml:space="preserve">                                                  </t>
    </r>
  </si>
  <si>
    <r>
      <rPr>
        <sz val="12"/>
        <color theme="1"/>
        <rFont val="Times New Roman"/>
        <family val="1"/>
        <charset val="204"/>
      </rPr>
      <t xml:space="preserve">                                               На    16 февраль    2023 г.  </t>
    </r>
    <r>
      <rPr>
        <sz val="10"/>
        <color theme="1"/>
        <rFont val="Times New Roman"/>
        <family val="1"/>
        <charset val="204"/>
      </rPr>
      <t xml:space="preserve">                                                   </t>
    </r>
  </si>
  <si>
    <t xml:space="preserve">                                               на   17 февраль       2023 г.                                                     </t>
  </si>
  <si>
    <t xml:space="preserve">Яблоки </t>
  </si>
  <si>
    <r>
      <t xml:space="preserve">                                               н</t>
    </r>
    <r>
      <rPr>
        <sz val="12"/>
        <color theme="1"/>
        <rFont val="Times New Roman"/>
        <family val="1"/>
        <charset val="204"/>
      </rPr>
      <t xml:space="preserve">а    18 февраль        2023 г. </t>
    </r>
    <r>
      <rPr>
        <sz val="10"/>
        <color theme="1"/>
        <rFont val="Times New Roman"/>
        <family val="1"/>
        <charset val="204"/>
      </rPr>
      <t xml:space="preserve">                                                    </t>
    </r>
  </si>
  <si>
    <r>
      <t xml:space="preserve">                                       </t>
    </r>
    <r>
      <rPr>
        <sz val="12"/>
        <color theme="1"/>
        <rFont val="Times New Roman"/>
        <family val="1"/>
        <charset val="204"/>
      </rPr>
      <t xml:space="preserve">        на  20 февраль         2023 г.   </t>
    </r>
    <r>
      <rPr>
        <sz val="10"/>
        <color theme="1"/>
        <rFont val="Times New Roman"/>
        <family val="1"/>
        <charset val="204"/>
      </rPr>
      <t xml:space="preserve">                                                  </t>
    </r>
  </si>
  <si>
    <r>
      <rPr>
        <sz val="12"/>
        <color theme="1"/>
        <rFont val="Times New Roman"/>
        <family val="1"/>
        <charset val="204"/>
      </rPr>
      <t xml:space="preserve">                                               на  21 февраль      2023 г.         </t>
    </r>
    <r>
      <rPr>
        <sz val="10"/>
        <color theme="1"/>
        <rFont val="Times New Roman"/>
        <family val="1"/>
        <charset val="204"/>
      </rPr>
      <t xml:space="preserve">                                            </t>
    </r>
  </si>
  <si>
    <t xml:space="preserve">                                               На    22 февраль      2023 г.                                                     </t>
  </si>
  <si>
    <t xml:space="preserve">                                               На  25 февраль        2023 г.                                                     </t>
  </si>
  <si>
    <r>
      <t xml:space="preserve">                                 </t>
    </r>
    <r>
      <rPr>
        <sz val="12"/>
        <color theme="1"/>
        <rFont val="Times New Roman"/>
        <family val="1"/>
        <charset val="204"/>
      </rPr>
      <t xml:space="preserve"> На       27 февраль      2023 г.   </t>
    </r>
    <r>
      <rPr>
        <sz val="10"/>
        <color theme="1"/>
        <rFont val="Times New Roman"/>
        <family val="1"/>
        <charset val="204"/>
      </rPr>
      <t xml:space="preserve">                                                  </t>
    </r>
  </si>
  <si>
    <r>
      <t xml:space="preserve">                                         </t>
    </r>
    <r>
      <rPr>
        <sz val="12"/>
        <color theme="1"/>
        <rFont val="Times New Roman"/>
        <family val="1"/>
        <charset val="204"/>
      </rPr>
      <t xml:space="preserve">      На    25 февраль     2023г.    </t>
    </r>
    <r>
      <rPr>
        <sz val="10"/>
        <color theme="1"/>
        <rFont val="Times New Roman"/>
        <family val="1"/>
        <charset val="204"/>
      </rPr>
      <t xml:space="preserve">                                                 </t>
    </r>
  </si>
  <si>
    <r>
      <t xml:space="preserve">                                             </t>
    </r>
    <r>
      <rPr>
        <sz val="12"/>
        <color theme="1"/>
        <rFont val="Times New Roman"/>
        <family val="1"/>
        <charset val="204"/>
      </rPr>
      <t xml:space="preserve">  на     27 февраль           2023 г.   </t>
    </r>
    <r>
      <rPr>
        <sz val="10"/>
        <color theme="1"/>
        <rFont val="Times New Roman"/>
        <family val="1"/>
        <charset val="204"/>
      </rPr>
      <t xml:space="preserve">                                                  </t>
    </r>
  </si>
  <si>
    <t>137-138</t>
  </si>
  <si>
    <t xml:space="preserve">                                               На  28 февраль        2023 г.                                                     </t>
  </si>
  <si>
    <t>овощи натуральные свежие  (помидоры)</t>
  </si>
  <si>
    <t>0.012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</si>
</sst>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;[Red]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2" fontId="8" fillId="0" borderId="7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2" fontId="0" fillId="0" borderId="0" xfId="0" applyNumberForma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textRotation="90" wrapText="1"/>
      <protection locked="0"/>
    </xf>
    <xf numFmtId="0" fontId="4" fillId="0" borderId="1" xfId="0" applyNumberFormat="1" applyFont="1" applyBorder="1" applyAlignment="1" applyProtection="1">
      <alignment vertical="center" textRotation="90" wrapText="1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8" fillId="0" borderId="7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NumberFormat="1"/>
    <xf numFmtId="164" fontId="11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2" fontId="8" fillId="0" borderId="7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left"/>
    </xf>
    <xf numFmtId="0" fontId="1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3" fillId="0" borderId="1" xfId="0" applyFont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 applyProtection="1"/>
    <xf numFmtId="0" fontId="0" fillId="0" borderId="0" xfId="0" applyBorder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2" fillId="0" borderId="9" xfId="0" applyFont="1" applyBorder="1" applyAlignment="1" applyProtection="1">
      <alignment vertical="center" wrapText="1"/>
      <protection locked="0"/>
    </xf>
    <xf numFmtId="2" fontId="10" fillId="0" borderId="0" xfId="0" applyNumberFormat="1" applyFont="1"/>
    <xf numFmtId="1" fontId="19" fillId="0" borderId="0" xfId="0" applyNumberFormat="1" applyFont="1"/>
    <xf numFmtId="1" fontId="19" fillId="0" borderId="0" xfId="0" applyNumberFormat="1" applyFont="1" applyAlignment="1" applyProtection="1">
      <alignment horizontal="center"/>
      <protection locked="0"/>
    </xf>
    <xf numFmtId="164" fontId="11" fillId="0" borderId="1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164" fontId="20" fillId="0" borderId="1" xfId="0" applyNumberFormat="1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" fontId="15" fillId="0" borderId="7" xfId="0" applyNumberFormat="1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textRotation="90" wrapText="1"/>
      <protection locked="0"/>
    </xf>
    <xf numFmtId="0" fontId="0" fillId="0" borderId="1" xfId="0" applyNumberFormat="1" applyBorder="1" applyProtection="1">
      <protection locked="0"/>
    </xf>
    <xf numFmtId="0" fontId="21" fillId="0" borderId="4" xfId="0" applyFont="1" applyBorder="1" applyAlignment="1" applyProtection="1">
      <alignment vertical="center" textRotation="90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Border="1" applyProtection="1"/>
    <xf numFmtId="164" fontId="1" fillId="0" borderId="1" xfId="0" applyNumberFormat="1" applyFont="1" applyBorder="1" applyAlignment="1" applyProtection="1">
      <alignment horizontal="center" vertical="center"/>
    </xf>
    <xf numFmtId="2" fontId="2" fillId="0" borderId="7" xfId="0" applyNumberFormat="1" applyFont="1" applyBorder="1" applyProtection="1"/>
    <xf numFmtId="0" fontId="2" fillId="0" borderId="1" xfId="0" applyNumberFormat="1" applyFont="1" applyBorder="1" applyAlignment="1" applyProtection="1">
      <alignment horizontal="center" vertical="center"/>
    </xf>
    <xf numFmtId="0" fontId="18" fillId="0" borderId="0" xfId="0" applyNumberFormat="1" applyFont="1" applyAlignment="1">
      <alignment horizontal="center"/>
    </xf>
    <xf numFmtId="0" fontId="12" fillId="0" borderId="1" xfId="0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" fontId="19" fillId="0" borderId="0" xfId="0" applyNumberFormat="1" applyFont="1" applyBorder="1"/>
    <xf numFmtId="2" fontId="8" fillId="0" borderId="1" xfId="0" applyNumberFormat="1" applyFont="1" applyBorder="1" applyAlignment="1" applyProtection="1">
      <alignment horizontal="left"/>
    </xf>
    <xf numFmtId="0" fontId="8" fillId="0" borderId="0" xfId="0" applyFont="1" applyProtection="1">
      <protection locked="0"/>
    </xf>
    <xf numFmtId="0" fontId="12" fillId="0" borderId="1" xfId="0" applyNumberFormat="1" applyFont="1" applyBorder="1" applyProtection="1"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Protection="1"/>
    <xf numFmtId="0" fontId="12" fillId="0" borderId="0" xfId="0" applyFont="1" applyBorder="1"/>
    <xf numFmtId="1" fontId="17" fillId="0" borderId="0" xfId="0" applyNumberFormat="1" applyFont="1"/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Border="1" applyAlignment="1" applyProtection="1">
      <alignment horizontal="center"/>
    </xf>
    <xf numFmtId="165" fontId="22" fillId="0" borderId="0" xfId="0" applyNumberFormat="1" applyFont="1" applyProtection="1">
      <protection locked="0"/>
    </xf>
    <xf numFmtId="164" fontId="23" fillId="0" borderId="1" xfId="0" applyNumberFormat="1" applyFont="1" applyBorder="1" applyProtection="1">
      <protection locked="0"/>
    </xf>
    <xf numFmtId="164" fontId="12" fillId="0" borderId="1" xfId="0" applyNumberFormat="1" applyFont="1" applyBorder="1" applyAlignment="1" applyProtection="1">
      <alignment horizontal="center"/>
    </xf>
    <xf numFmtId="164" fontId="23" fillId="0" borderId="1" xfId="0" applyNumberFormat="1" applyFont="1" applyBorder="1" applyAlignment="1" applyProtection="1">
      <alignment horizontal="center"/>
    </xf>
    <xf numFmtId="2" fontId="0" fillId="0" borderId="1" xfId="0" applyNumberFormat="1" applyBorder="1" applyProtection="1"/>
    <xf numFmtId="164" fontId="1" fillId="0" borderId="1" xfId="0" applyNumberFormat="1" applyFont="1" applyBorder="1" applyProtection="1">
      <protection locked="0"/>
    </xf>
    <xf numFmtId="0" fontId="1" fillId="0" borderId="0" xfId="0" applyFont="1"/>
    <xf numFmtId="0" fontId="1" fillId="0" borderId="0" xfId="0" applyNumberFormat="1" applyFont="1"/>
    <xf numFmtId="164" fontId="1" fillId="0" borderId="1" xfId="0" applyNumberFormat="1" applyFont="1" applyBorder="1" applyProtection="1"/>
    <xf numFmtId="1" fontId="1" fillId="0" borderId="0" xfId="0" applyNumberFormat="1" applyFont="1"/>
    <xf numFmtId="0" fontId="0" fillId="0" borderId="4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1" fillId="0" borderId="1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NumberFormat="1" applyFont="1" applyProtection="1">
      <protection locked="0"/>
    </xf>
    <xf numFmtId="1" fontId="19" fillId="0" borderId="0" xfId="0" applyNumberFormat="1" applyFont="1" applyProtection="1">
      <protection locked="0"/>
    </xf>
    <xf numFmtId="1" fontId="19" fillId="0" borderId="16" xfId="0" applyNumberFormat="1" applyFont="1" applyFill="1" applyBorder="1" applyProtection="1"/>
    <xf numFmtId="1" fontId="24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protection locked="0"/>
    </xf>
    <xf numFmtId="0" fontId="25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Alignment="1"/>
    <xf numFmtId="0" fontId="0" fillId="0" borderId="0" xfId="0" applyAlignment="1"/>
    <xf numFmtId="2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NumberFormat="1" applyFont="1"/>
    <xf numFmtId="0" fontId="10" fillId="0" borderId="0" xfId="0" applyNumberFormat="1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/>
    <xf numFmtId="0" fontId="10" fillId="0" borderId="0" xfId="0" applyNumberFormat="1" applyFont="1" applyBorder="1" applyAlignment="1" applyProtection="1"/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1" xfId="0" applyNumberFormat="1" applyBorder="1" applyProtection="1"/>
    <xf numFmtId="0" fontId="12" fillId="0" borderId="0" xfId="0" applyNumberFormat="1" applyFont="1" applyProtection="1">
      <protection locked="0"/>
    </xf>
    <xf numFmtId="16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Font="1"/>
    <xf numFmtId="0" fontId="27" fillId="0" borderId="7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2" fontId="0" fillId="0" borderId="7" xfId="0" applyNumberFormat="1" applyFont="1" applyBorder="1" applyProtection="1"/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vertical="center" textRotation="90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" fontId="15" fillId="0" borderId="7" xfId="0" applyNumberFormat="1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vertical="center" textRotation="90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vertical="center" textRotation="90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vertical="center" textRotation="90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vertical="center" textRotation="90" wrapText="1"/>
      <protection locked="0"/>
    </xf>
    <xf numFmtId="0" fontId="15" fillId="0" borderId="1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 vertical="center" textRotation="90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vertical="center" textRotation="90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1" fontId="10" fillId="0" borderId="7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zoomScale="86" zoomScaleNormal="86" workbookViewId="0">
      <selection activeCell="N23" sqref="N23"/>
    </sheetView>
  </sheetViews>
  <sheetFormatPr defaultRowHeight="15" x14ac:dyDescent="0.25"/>
  <cols>
    <col min="2" max="2" width="36" customWidth="1"/>
    <col min="3" max="3" width="8.5703125" customWidth="1"/>
    <col min="4" max="4" width="9" customWidth="1"/>
    <col min="6" max="6" width="10.5703125" customWidth="1"/>
    <col min="14" max="14" width="14.28515625" customWidth="1"/>
  </cols>
  <sheetData>
    <row r="1" spans="1:14" x14ac:dyDescent="0.25">
      <c r="B1" s="68" t="s">
        <v>79</v>
      </c>
    </row>
    <row r="2" spans="1:14" ht="15.75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"/>
    </row>
    <row r="3" spans="1:14" ht="15.75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"/>
    </row>
    <row r="4" spans="1:14" ht="23.25" customHeight="1" x14ac:dyDescent="0.25">
      <c r="A4" s="252" t="s">
        <v>149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"/>
    </row>
    <row r="5" spans="1:14" x14ac:dyDescent="0.25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6"/>
    </row>
    <row r="6" spans="1:14" ht="30" customHeight="1" x14ac:dyDescent="0.25">
      <c r="A6" s="4" t="s">
        <v>172</v>
      </c>
      <c r="B6" s="5"/>
      <c r="C6" s="5"/>
      <c r="D6" s="5"/>
      <c r="E6" s="5"/>
      <c r="F6" s="5"/>
      <c r="G6" s="5"/>
      <c r="H6" s="5"/>
      <c r="I6" s="5"/>
      <c r="J6" s="5"/>
      <c r="K6" s="5"/>
      <c r="L6" s="2"/>
      <c r="M6" s="2"/>
      <c r="N6" s="32"/>
    </row>
    <row r="7" spans="1:14" x14ac:dyDescent="0.25">
      <c r="A7" s="6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4"/>
    </row>
    <row r="8" spans="1:14" ht="27.75" customHeight="1" thickBot="1" x14ac:dyDescent="0.3">
      <c r="A8" s="6" t="s">
        <v>25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4"/>
    </row>
    <row r="9" spans="1:14" x14ac:dyDescent="0.25">
      <c r="A9" s="6"/>
      <c r="B9" s="254" t="s">
        <v>2</v>
      </c>
      <c r="C9" s="255"/>
      <c r="D9" s="255"/>
      <c r="E9" s="255"/>
      <c r="F9" s="255"/>
      <c r="G9" s="255"/>
      <c r="H9" s="255" t="s">
        <v>3</v>
      </c>
      <c r="I9" s="255"/>
      <c r="J9" s="255"/>
      <c r="K9" s="255"/>
      <c r="L9" s="255"/>
      <c r="M9" s="100" t="s">
        <v>4</v>
      </c>
      <c r="N9" s="34"/>
    </row>
    <row r="10" spans="1:14" ht="35.25" customHeight="1" thickBot="1" x14ac:dyDescent="0.35">
      <c r="A10" s="6"/>
      <c r="B10" s="248">
        <v>69</v>
      </c>
      <c r="C10" s="249"/>
      <c r="D10" s="249"/>
      <c r="E10" s="249"/>
      <c r="F10" s="249"/>
      <c r="G10" s="249"/>
      <c r="H10" s="249">
        <v>71</v>
      </c>
      <c r="I10" s="249"/>
      <c r="J10" s="249"/>
      <c r="K10" s="249"/>
      <c r="L10" s="249"/>
      <c r="M10" s="101">
        <f>B10*H10</f>
        <v>4899</v>
      </c>
      <c r="N10" s="2"/>
    </row>
    <row r="11" spans="1:14" ht="15.75" thickBot="1" x14ac:dyDescent="0.3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54.75" customHeight="1" thickBot="1" x14ac:dyDescent="0.3">
      <c r="A12" s="8"/>
      <c r="B12" s="9"/>
      <c r="C12" s="10" t="s">
        <v>52</v>
      </c>
      <c r="D12" s="10" t="s">
        <v>66</v>
      </c>
      <c r="E12" s="10" t="s">
        <v>113</v>
      </c>
      <c r="F12" s="10" t="s">
        <v>43</v>
      </c>
      <c r="G12" s="10" t="s">
        <v>38</v>
      </c>
      <c r="H12" s="10" t="s">
        <v>51</v>
      </c>
      <c r="I12" s="10" t="s">
        <v>54</v>
      </c>
      <c r="J12" s="10" t="s">
        <v>58</v>
      </c>
      <c r="K12" s="10" t="s">
        <v>37</v>
      </c>
      <c r="L12" s="10" t="s">
        <v>23</v>
      </c>
      <c r="M12" s="10" t="s">
        <v>62</v>
      </c>
    </row>
    <row r="13" spans="1:14" ht="16.5" thickBot="1" x14ac:dyDescent="0.3">
      <c r="A13" s="59"/>
      <c r="B13" s="7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10">
        <v>9</v>
      </c>
      <c r="L13" s="22">
        <v>10</v>
      </c>
      <c r="M13" s="22">
        <v>11</v>
      </c>
    </row>
    <row r="14" spans="1:14" ht="34.5" customHeight="1" thickBot="1" x14ac:dyDescent="0.3">
      <c r="A14" s="250" t="s">
        <v>12</v>
      </c>
      <c r="B14" s="74" t="s">
        <v>68</v>
      </c>
      <c r="C14" s="142">
        <v>200</v>
      </c>
      <c r="D14" s="42">
        <v>3.5999999999999997E-2</v>
      </c>
      <c r="E14" s="42">
        <v>0.06</v>
      </c>
      <c r="F14" s="42"/>
      <c r="G14" s="42">
        <v>3.0000000000000001E-3</v>
      </c>
      <c r="H14" s="42">
        <v>3.0000000000000001E-3</v>
      </c>
      <c r="I14" s="42">
        <v>1E-3</v>
      </c>
      <c r="J14" s="42"/>
      <c r="K14" s="42"/>
      <c r="L14" s="93"/>
      <c r="M14" s="93"/>
      <c r="N14" s="86"/>
    </row>
    <row r="15" spans="1:14" ht="34.5" customHeight="1" thickBot="1" x14ac:dyDescent="0.3">
      <c r="A15" s="250"/>
      <c r="B15" s="76" t="s">
        <v>42</v>
      </c>
      <c r="C15" s="106">
        <v>200</v>
      </c>
      <c r="D15" s="11"/>
      <c r="E15" s="11">
        <v>0.122</v>
      </c>
      <c r="F15" s="11">
        <v>2.2000000000000001E-3</v>
      </c>
      <c r="G15" s="11"/>
      <c r="H15" s="11">
        <v>1.2E-2</v>
      </c>
      <c r="I15" s="11"/>
      <c r="J15" s="11"/>
      <c r="K15" s="11"/>
      <c r="L15" s="11"/>
      <c r="M15" s="11"/>
      <c r="N15" s="86"/>
    </row>
    <row r="16" spans="1:14" ht="34.5" customHeight="1" thickBot="1" x14ac:dyDescent="0.3">
      <c r="A16" s="250"/>
      <c r="B16" s="76" t="s">
        <v>57</v>
      </c>
      <c r="C16" s="106" t="s">
        <v>173</v>
      </c>
      <c r="D16" s="11"/>
      <c r="E16" s="11"/>
      <c r="F16" s="11"/>
      <c r="G16" s="11"/>
      <c r="H16" s="11"/>
      <c r="I16" s="11"/>
      <c r="J16" s="11">
        <v>0.13700000000000001</v>
      </c>
      <c r="K16" s="11"/>
      <c r="L16" s="11"/>
      <c r="M16" s="11"/>
      <c r="N16" s="86"/>
    </row>
    <row r="17" spans="1:15" ht="34.5" customHeight="1" thickBot="1" x14ac:dyDescent="0.3">
      <c r="A17" s="250"/>
      <c r="B17" s="76" t="s">
        <v>138</v>
      </c>
      <c r="C17" s="106">
        <v>10</v>
      </c>
      <c r="D17" s="11"/>
      <c r="E17" s="11"/>
      <c r="F17" s="11"/>
      <c r="G17" s="11"/>
      <c r="H17" s="11"/>
      <c r="I17" s="11"/>
      <c r="J17" s="11"/>
      <c r="K17" s="11">
        <v>10</v>
      </c>
      <c r="L17" s="11"/>
      <c r="M17" s="11"/>
      <c r="N17" s="86"/>
    </row>
    <row r="18" spans="1:15" ht="34.5" customHeight="1" thickBot="1" x14ac:dyDescent="0.3">
      <c r="A18" s="250"/>
      <c r="B18" s="76" t="s">
        <v>69</v>
      </c>
      <c r="C18" s="106">
        <v>50</v>
      </c>
      <c r="D18" s="11"/>
      <c r="E18" s="11"/>
      <c r="F18" s="11"/>
      <c r="G18" s="11">
        <v>5.0000000000000001E-3</v>
      </c>
      <c r="H18" s="11"/>
      <c r="I18" s="11"/>
      <c r="J18" s="11"/>
      <c r="K18" s="11">
        <v>0.03</v>
      </c>
      <c r="L18" s="11">
        <v>1.6E-2</v>
      </c>
      <c r="M18" s="11"/>
      <c r="N18" s="86"/>
    </row>
    <row r="19" spans="1:15" ht="35.25" customHeight="1" thickBot="1" x14ac:dyDescent="0.3">
      <c r="A19" s="250"/>
      <c r="B19" s="75" t="s">
        <v>129</v>
      </c>
      <c r="C19" s="106">
        <v>30</v>
      </c>
      <c r="D19" s="11"/>
      <c r="E19" s="11"/>
      <c r="F19" s="11"/>
      <c r="G19" s="11"/>
      <c r="H19" s="11"/>
      <c r="I19" s="11"/>
      <c r="J19" s="11"/>
      <c r="K19" s="11"/>
      <c r="L19" s="11"/>
      <c r="M19" s="11">
        <v>0.03</v>
      </c>
      <c r="N19" s="160"/>
    </row>
    <row r="20" spans="1:15" ht="40.5" customHeight="1" x14ac:dyDescent="0.25">
      <c r="A20" s="251" t="s">
        <v>8</v>
      </c>
      <c r="B20" s="245"/>
      <c r="C20" s="61"/>
      <c r="D20" s="61">
        <v>3.5999999999999997E-2</v>
      </c>
      <c r="E20" s="61">
        <v>0.182</v>
      </c>
      <c r="F20" s="61">
        <v>2.2000000000000001E-3</v>
      </c>
      <c r="G20" s="61">
        <v>8.0000000000000002E-3</v>
      </c>
      <c r="H20" s="61">
        <v>1.4999999999999999E-2</v>
      </c>
      <c r="I20" s="61">
        <v>1E-3</v>
      </c>
      <c r="J20" s="61">
        <v>0.13700000000000001</v>
      </c>
      <c r="K20" s="61">
        <v>0.04</v>
      </c>
      <c r="L20" s="61">
        <v>1.6E-2</v>
      </c>
      <c r="M20" s="61">
        <v>0.03</v>
      </c>
      <c r="N20" s="86"/>
    </row>
    <row r="21" spans="1:15" ht="40.5" customHeight="1" x14ac:dyDescent="0.25">
      <c r="A21" s="244" t="s">
        <v>7</v>
      </c>
      <c r="B21" s="245"/>
      <c r="C21" s="15"/>
      <c r="D21" s="15">
        <f>D20*B10</f>
        <v>2.484</v>
      </c>
      <c r="E21" s="15">
        <f t="shared" ref="E21:M21" si="0">$B$10*E20</f>
        <v>12.558</v>
      </c>
      <c r="F21" s="15">
        <v>0.13200000000000001</v>
      </c>
      <c r="G21" s="15">
        <f t="shared" si="0"/>
        <v>0.55200000000000005</v>
      </c>
      <c r="H21" s="15">
        <f t="shared" si="0"/>
        <v>1.0349999999999999</v>
      </c>
      <c r="I21" s="15">
        <f>I20*B10</f>
        <v>6.9000000000000006E-2</v>
      </c>
      <c r="J21" s="15">
        <f t="shared" si="0"/>
        <v>9.4530000000000012</v>
      </c>
      <c r="K21" s="15">
        <f t="shared" si="0"/>
        <v>2.7600000000000002</v>
      </c>
      <c r="L21" s="15">
        <f t="shared" si="0"/>
        <v>1.1040000000000001</v>
      </c>
      <c r="M21" s="15">
        <f t="shared" si="0"/>
        <v>2.0699999999999998</v>
      </c>
      <c r="N21" s="161"/>
      <c r="O21" s="41"/>
    </row>
    <row r="22" spans="1:15" ht="32.25" customHeight="1" x14ac:dyDescent="0.25">
      <c r="A22" s="244" t="s">
        <v>6</v>
      </c>
      <c r="B22" s="245"/>
      <c r="C22" s="12"/>
      <c r="D22" s="12">
        <v>70</v>
      </c>
      <c r="E22" s="12">
        <v>115</v>
      </c>
      <c r="F22" s="12">
        <v>800</v>
      </c>
      <c r="G22" s="12">
        <v>800</v>
      </c>
      <c r="H22" s="12">
        <v>75</v>
      </c>
      <c r="I22" s="12">
        <v>16</v>
      </c>
      <c r="J22" s="12">
        <v>140</v>
      </c>
      <c r="K22" s="12">
        <v>52</v>
      </c>
      <c r="L22" s="12">
        <v>600</v>
      </c>
      <c r="M22" s="12">
        <v>240</v>
      </c>
      <c r="N22" s="143"/>
    </row>
    <row r="23" spans="1:15" ht="40.5" customHeight="1" thickBot="1" x14ac:dyDescent="0.35">
      <c r="A23" s="246" t="s">
        <v>5</v>
      </c>
      <c r="B23" s="247"/>
      <c r="C23" s="1"/>
      <c r="D23" s="1">
        <f>D22*D21</f>
        <v>173.88</v>
      </c>
      <c r="E23" s="1">
        <f>E22*E21</f>
        <v>1444.17</v>
      </c>
      <c r="F23" s="1">
        <f>F22*F21</f>
        <v>105.60000000000001</v>
      </c>
      <c r="G23" s="1">
        <f t="shared" ref="G23:L23" si="1">G22*G21</f>
        <v>441.6</v>
      </c>
      <c r="H23" s="1">
        <f t="shared" si="1"/>
        <v>77.625</v>
      </c>
      <c r="I23" s="1">
        <f t="shared" si="1"/>
        <v>1.1040000000000001</v>
      </c>
      <c r="J23" s="1">
        <f t="shared" si="1"/>
        <v>1323.42</v>
      </c>
      <c r="K23" s="1">
        <f t="shared" si="1"/>
        <v>143.52000000000001</v>
      </c>
      <c r="L23" s="1">
        <f t="shared" si="1"/>
        <v>662.40000000000009</v>
      </c>
      <c r="M23" s="1">
        <f>M22*M21</f>
        <v>496.79999999999995</v>
      </c>
      <c r="N23" s="89">
        <v>3905</v>
      </c>
    </row>
    <row r="24" spans="1:15" ht="18.75" x14ac:dyDescent="0.25">
      <c r="A24" s="164" t="s">
        <v>152</v>
      </c>
      <c r="B24" s="168"/>
      <c r="C24" s="167"/>
      <c r="D24" s="167"/>
      <c r="E24" s="167"/>
      <c r="F24" s="167"/>
      <c r="G24" s="167"/>
      <c r="H24" s="167"/>
      <c r="I24" s="167"/>
      <c r="J24" s="167"/>
      <c r="K24" s="167"/>
      <c r="L24" s="2"/>
      <c r="M24" s="2"/>
    </row>
    <row r="25" spans="1:15" x14ac:dyDescent="0.25">
      <c r="A25" s="163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2"/>
      <c r="M25" s="2"/>
    </row>
    <row r="26" spans="1:15" ht="27" customHeight="1" x14ac:dyDescent="0.25">
      <c r="A26" s="165" t="s">
        <v>153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2"/>
      <c r="M26" s="2"/>
      <c r="N26" s="2" t="s">
        <v>26</v>
      </c>
    </row>
    <row r="27" spans="1:15" x14ac:dyDescent="0.25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12">
    <mergeCell ref="A2:M2"/>
    <mergeCell ref="A3:M3"/>
    <mergeCell ref="A4:M4"/>
    <mergeCell ref="B9:G9"/>
    <mergeCell ref="H9:L9"/>
    <mergeCell ref="A22:B22"/>
    <mergeCell ref="A23:B23"/>
    <mergeCell ref="B10:G10"/>
    <mergeCell ref="H10:L10"/>
    <mergeCell ref="A14:A19"/>
    <mergeCell ref="A20:B20"/>
    <mergeCell ref="A21:B21"/>
  </mergeCells>
  <pageMargins left="0.7" right="0.7" top="0.75" bottom="0.75" header="0.3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2" zoomScale="90" zoomScaleNormal="90" workbookViewId="0">
      <selection activeCell="G16" sqref="G16"/>
    </sheetView>
  </sheetViews>
  <sheetFormatPr defaultRowHeight="15" x14ac:dyDescent="0.25"/>
  <cols>
    <col min="1" max="1" width="9.140625" style="2"/>
    <col min="2" max="2" width="34" style="2" customWidth="1"/>
    <col min="3" max="3" width="9.28515625" style="2" customWidth="1"/>
    <col min="4" max="4" width="10.5703125" style="2" customWidth="1"/>
    <col min="5" max="5" width="10.85546875" style="2" customWidth="1"/>
    <col min="6" max="6" width="11.42578125" style="2" customWidth="1"/>
    <col min="7" max="7" width="10.7109375" style="2" customWidth="1"/>
    <col min="8" max="8" width="10.28515625" style="2" customWidth="1"/>
    <col min="9" max="9" width="11.140625" style="2" customWidth="1"/>
    <col min="10" max="10" width="10.85546875" style="2" customWidth="1"/>
    <col min="11" max="11" width="11.140625" style="2" customWidth="1"/>
    <col min="12" max="12" width="10.140625" style="2" customWidth="1"/>
    <col min="13" max="13" width="10.42578125" style="2" customWidth="1"/>
    <col min="14" max="14" width="10" style="2" customWidth="1"/>
    <col min="15" max="15" width="13.140625" style="2" customWidth="1"/>
    <col min="16" max="16384" width="9.140625" style="2"/>
  </cols>
  <sheetData>
    <row r="1" spans="1:16" x14ac:dyDescent="0.25">
      <c r="A1"/>
      <c r="B1" s="68" t="s">
        <v>119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6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6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6" ht="15.75" customHeight="1" x14ac:dyDescent="0.25">
      <c r="A4" s="252" t="s">
        <v>150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6" x14ac:dyDescent="0.25">
      <c r="A5" s="3" t="s">
        <v>1</v>
      </c>
      <c r="O5" s="16"/>
    </row>
    <row r="6" spans="1:16" ht="25.5" customHeight="1" x14ac:dyDescent="0.25">
      <c r="A6" s="4" t="s">
        <v>174</v>
      </c>
      <c r="B6" s="5"/>
      <c r="C6" s="5"/>
      <c r="D6" s="5"/>
      <c r="E6" s="5"/>
      <c r="F6" s="5"/>
      <c r="G6" s="5"/>
      <c r="H6" s="5"/>
      <c r="O6" s="32"/>
    </row>
    <row r="7" spans="1:16" x14ac:dyDescent="0.25">
      <c r="A7" s="6" t="s">
        <v>14</v>
      </c>
      <c r="O7" s="31"/>
    </row>
    <row r="8" spans="1:16" ht="15.75" thickBot="1" x14ac:dyDescent="0.3">
      <c r="A8" s="6" t="s">
        <v>16</v>
      </c>
      <c r="O8" s="31"/>
    </row>
    <row r="9" spans="1:16" x14ac:dyDescent="0.25">
      <c r="A9" s="6"/>
      <c r="B9" s="254" t="s">
        <v>2</v>
      </c>
      <c r="C9" s="255"/>
      <c r="D9" s="255"/>
      <c r="E9" s="255"/>
      <c r="F9" s="255"/>
      <c r="G9" s="255" t="s">
        <v>3</v>
      </c>
      <c r="H9" s="255"/>
      <c r="I9" s="255"/>
      <c r="J9" s="255" t="s">
        <v>4</v>
      </c>
      <c r="K9" s="255"/>
      <c r="L9" s="255"/>
      <c r="M9" s="255"/>
      <c r="N9" s="255"/>
      <c r="O9" s="31"/>
    </row>
    <row r="10" spans="1:16" ht="27.75" customHeight="1" thickBot="1" x14ac:dyDescent="0.35">
      <c r="A10" s="6"/>
      <c r="B10" s="248">
        <v>69</v>
      </c>
      <c r="C10" s="249"/>
      <c r="D10" s="249"/>
      <c r="E10" s="249"/>
      <c r="F10" s="249"/>
      <c r="G10" s="249">
        <v>71</v>
      </c>
      <c r="H10" s="249"/>
      <c r="I10" s="249"/>
      <c r="J10" s="256">
        <f>B10*G10</f>
        <v>4899</v>
      </c>
      <c r="K10" s="257"/>
      <c r="L10" s="257"/>
      <c r="M10" s="257"/>
      <c r="N10" s="257"/>
    </row>
    <row r="11" spans="1:16" ht="15.75" thickBot="1" x14ac:dyDescent="0.3">
      <c r="A11" s="7"/>
      <c r="J11" s="2" t="s">
        <v>63</v>
      </c>
    </row>
    <row r="12" spans="1:16" ht="62.25" customHeight="1" x14ac:dyDescent="0.25">
      <c r="A12" s="8"/>
      <c r="B12" s="9"/>
      <c r="C12" s="10" t="s">
        <v>52</v>
      </c>
      <c r="D12" s="107" t="s">
        <v>71</v>
      </c>
      <c r="E12" s="10" t="s">
        <v>34</v>
      </c>
      <c r="F12" s="10" t="s">
        <v>55</v>
      </c>
      <c r="G12" s="10" t="s">
        <v>156</v>
      </c>
      <c r="H12" s="10" t="s">
        <v>18</v>
      </c>
      <c r="I12" s="10" t="s">
        <v>44</v>
      </c>
      <c r="J12" s="10" t="s">
        <v>35</v>
      </c>
      <c r="K12" s="10" t="s">
        <v>56</v>
      </c>
      <c r="L12" s="10" t="s">
        <v>40</v>
      </c>
      <c r="M12" s="10" t="s">
        <v>21</v>
      </c>
      <c r="N12" s="10" t="s">
        <v>37</v>
      </c>
      <c r="O12"/>
      <c r="P12"/>
    </row>
    <row r="13" spans="1:16" ht="15" customHeight="1" x14ac:dyDescent="0.25">
      <c r="A13" s="20"/>
      <c r="B13" s="21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/>
      <c r="P13"/>
    </row>
    <row r="14" spans="1:16" ht="28.5" customHeight="1" thickBot="1" x14ac:dyDescent="0.3">
      <c r="A14" s="260"/>
      <c r="B14" s="76" t="s">
        <v>72</v>
      </c>
      <c r="C14" s="120">
        <v>100</v>
      </c>
      <c r="D14" s="116"/>
      <c r="E14" s="116"/>
      <c r="F14" s="121">
        <v>1E-3</v>
      </c>
      <c r="G14" s="116">
        <v>0.10199999999999999</v>
      </c>
      <c r="H14" s="116">
        <v>1.2E-2</v>
      </c>
      <c r="I14" s="116">
        <v>3.0000000000000001E-3</v>
      </c>
      <c r="J14" s="116">
        <v>4.0000000000000001E-3</v>
      </c>
      <c r="K14" s="116">
        <v>4.0000000000000001E-3</v>
      </c>
      <c r="L14" s="116"/>
      <c r="M14" s="116"/>
      <c r="N14" s="116"/>
      <c r="O14" s="122"/>
      <c r="P14"/>
    </row>
    <row r="15" spans="1:16" ht="32.25" customHeight="1" thickBot="1" x14ac:dyDescent="0.3">
      <c r="A15" s="260"/>
      <c r="B15" s="76" t="s">
        <v>70</v>
      </c>
      <c r="C15" s="120">
        <v>150</v>
      </c>
      <c r="D15" s="116">
        <v>4.5999999999999999E-2</v>
      </c>
      <c r="E15" s="116">
        <v>3.0000000000000001E-3</v>
      </c>
      <c r="F15" s="121">
        <v>1E-3</v>
      </c>
      <c r="G15" s="116"/>
      <c r="H15" s="116"/>
      <c r="I15" s="116"/>
      <c r="J15" s="116"/>
      <c r="K15" s="116"/>
      <c r="L15" s="116"/>
      <c r="M15" s="116"/>
      <c r="N15" s="116"/>
      <c r="O15" s="122"/>
      <c r="P15"/>
    </row>
    <row r="16" spans="1:16" ht="42" customHeight="1" thickBot="1" x14ac:dyDescent="0.3">
      <c r="A16" s="260"/>
      <c r="B16" s="76" t="s">
        <v>90</v>
      </c>
      <c r="C16" s="120">
        <v>200</v>
      </c>
      <c r="D16" s="116"/>
      <c r="E16" s="116"/>
      <c r="F16" s="121"/>
      <c r="G16" s="116"/>
      <c r="H16" s="116"/>
      <c r="I16" s="116"/>
      <c r="J16" s="116"/>
      <c r="K16" s="116"/>
      <c r="L16" s="116">
        <v>4.4999999999999998E-2</v>
      </c>
      <c r="M16" s="116">
        <v>2.4E-2</v>
      </c>
      <c r="N16" s="116"/>
      <c r="O16" s="122"/>
      <c r="P16"/>
    </row>
    <row r="17" spans="1:16" ht="42" customHeight="1" thickBot="1" x14ac:dyDescent="0.3">
      <c r="A17" s="260"/>
      <c r="B17" s="76" t="s">
        <v>31</v>
      </c>
      <c r="C17" s="120">
        <v>100</v>
      </c>
      <c r="D17" s="116"/>
      <c r="E17" s="116"/>
      <c r="F17" s="121"/>
      <c r="G17" s="116"/>
      <c r="H17" s="116"/>
      <c r="I17" s="116"/>
      <c r="J17" s="116"/>
      <c r="K17" s="116"/>
      <c r="L17" s="116">
        <v>100</v>
      </c>
      <c r="M17" s="116"/>
      <c r="N17" s="116"/>
      <c r="O17" s="122"/>
      <c r="P17" s="229"/>
    </row>
    <row r="18" spans="1:16" ht="35.25" customHeight="1" thickBot="1" x14ac:dyDescent="0.3">
      <c r="A18" s="260"/>
      <c r="B18" s="76" t="s">
        <v>29</v>
      </c>
      <c r="C18" s="120">
        <v>40</v>
      </c>
      <c r="D18" s="116"/>
      <c r="E18" s="116"/>
      <c r="F18" s="121"/>
      <c r="G18" s="116"/>
      <c r="H18" s="116"/>
      <c r="I18" s="116"/>
      <c r="J18" s="116"/>
      <c r="K18" s="116"/>
      <c r="L18" s="116"/>
      <c r="M18" s="116"/>
      <c r="N18" s="116">
        <v>0.04</v>
      </c>
      <c r="O18" s="122"/>
      <c r="P18"/>
    </row>
    <row r="19" spans="1:16" ht="37.5" customHeight="1" x14ac:dyDescent="0.25">
      <c r="A19" s="258" t="s">
        <v>8</v>
      </c>
      <c r="B19" s="259"/>
      <c r="C19" s="123"/>
      <c r="D19" s="85">
        <v>4.5999999999999999E-2</v>
      </c>
      <c r="E19" s="85">
        <v>3.0000000000000001E-3</v>
      </c>
      <c r="F19" s="85">
        <v>2E-3</v>
      </c>
      <c r="G19" s="85">
        <v>0.10199999999999999</v>
      </c>
      <c r="H19" s="85">
        <v>1.2E-2</v>
      </c>
      <c r="I19" s="85">
        <v>3.0000000000000001E-3</v>
      </c>
      <c r="J19" s="85">
        <v>4.0000000000000001E-3</v>
      </c>
      <c r="K19" s="85">
        <v>4.0000000000000001E-3</v>
      </c>
      <c r="L19" s="85">
        <v>0.14499999999999999</v>
      </c>
      <c r="M19" s="85">
        <v>2.4E-2</v>
      </c>
      <c r="N19" s="85">
        <v>0.04</v>
      </c>
      <c r="O19" s="122"/>
      <c r="P19"/>
    </row>
    <row r="20" spans="1:16" ht="32.25" customHeight="1" x14ac:dyDescent="0.25">
      <c r="A20" s="263" t="s">
        <v>7</v>
      </c>
      <c r="B20" s="259"/>
      <c r="C20" s="124"/>
      <c r="D20" s="124">
        <f>D19*B10</f>
        <v>3.1739999999999999</v>
      </c>
      <c r="E20" s="124">
        <f t="shared" ref="E20:N20" si="0">$B$10*E19</f>
        <v>0.20700000000000002</v>
      </c>
      <c r="F20" s="124">
        <f t="shared" si="0"/>
        <v>0.13800000000000001</v>
      </c>
      <c r="G20" s="124">
        <f t="shared" si="0"/>
        <v>7.0379999999999994</v>
      </c>
      <c r="H20" s="124">
        <f t="shared" si="0"/>
        <v>0.82800000000000007</v>
      </c>
      <c r="I20" s="124">
        <f>I19*B10</f>
        <v>0.20700000000000002</v>
      </c>
      <c r="J20" s="124">
        <f t="shared" si="0"/>
        <v>0.27600000000000002</v>
      </c>
      <c r="K20" s="124">
        <f t="shared" si="0"/>
        <v>0.27600000000000002</v>
      </c>
      <c r="L20" s="124">
        <f t="shared" si="0"/>
        <v>10.004999999999999</v>
      </c>
      <c r="M20" s="124">
        <f t="shared" si="0"/>
        <v>1.6560000000000001</v>
      </c>
      <c r="N20" s="124">
        <f t="shared" si="0"/>
        <v>2.7600000000000002</v>
      </c>
      <c r="O20" s="125"/>
      <c r="P20" s="83"/>
    </row>
    <row r="21" spans="1:16" ht="35.25" customHeight="1" x14ac:dyDescent="0.25">
      <c r="A21" s="263" t="s">
        <v>6</v>
      </c>
      <c r="B21" s="259"/>
      <c r="C21" s="67"/>
      <c r="D21" s="67">
        <v>110</v>
      </c>
      <c r="E21" s="67">
        <v>800</v>
      </c>
      <c r="F21" s="67">
        <v>16</v>
      </c>
      <c r="G21" s="67">
        <v>450</v>
      </c>
      <c r="H21" s="67">
        <v>40</v>
      </c>
      <c r="I21" s="67">
        <v>300</v>
      </c>
      <c r="J21" s="67">
        <v>150</v>
      </c>
      <c r="K21" s="67">
        <v>40</v>
      </c>
      <c r="L21" s="67">
        <v>80</v>
      </c>
      <c r="M21" s="67">
        <v>75</v>
      </c>
      <c r="N21" s="67">
        <v>52</v>
      </c>
      <c r="O21" s="122"/>
      <c r="P21" s="127"/>
    </row>
    <row r="22" spans="1:16" ht="37.5" customHeight="1" thickBot="1" x14ac:dyDescent="0.35">
      <c r="A22" s="261" t="s">
        <v>5</v>
      </c>
      <c r="B22" s="262"/>
      <c r="C22" s="112"/>
      <c r="D22" s="112">
        <f>D21*D20</f>
        <v>349.14</v>
      </c>
      <c r="E22" s="112">
        <f t="shared" ref="E22:N22" si="1">E21*E20</f>
        <v>165.60000000000002</v>
      </c>
      <c r="F22" s="112">
        <f>F21*F20</f>
        <v>2.2080000000000002</v>
      </c>
      <c r="G22" s="112">
        <f>G21*G20</f>
        <v>3167.1</v>
      </c>
      <c r="H22" s="112">
        <f t="shared" si="1"/>
        <v>33.120000000000005</v>
      </c>
      <c r="I22" s="112">
        <f t="shared" si="1"/>
        <v>62.100000000000009</v>
      </c>
      <c r="J22" s="112">
        <f t="shared" si="1"/>
        <v>41.400000000000006</v>
      </c>
      <c r="K22" s="112">
        <f t="shared" si="1"/>
        <v>11.040000000000001</v>
      </c>
      <c r="L22" s="112">
        <f t="shared" si="1"/>
        <v>800.39999999999986</v>
      </c>
      <c r="M22" s="112">
        <f t="shared" si="1"/>
        <v>124.20000000000002</v>
      </c>
      <c r="N22" s="112">
        <f t="shared" si="1"/>
        <v>143.52000000000001</v>
      </c>
      <c r="O22" s="126">
        <f>SUM(D22:N22)</f>
        <v>4899.8279999999995</v>
      </c>
      <c r="P22"/>
    </row>
    <row r="23" spans="1:16" ht="18.75" x14ac:dyDescent="0.25">
      <c r="A23" s="170" t="s">
        <v>152</v>
      </c>
      <c r="B23" s="174"/>
      <c r="C23" s="173"/>
      <c r="D23" s="173"/>
      <c r="E23" s="173"/>
      <c r="F23" s="173"/>
      <c r="G23" s="173"/>
      <c r="H23" s="173"/>
      <c r="I23" s="173"/>
      <c r="J23" s="173"/>
      <c r="K23" s="173"/>
      <c r="O23"/>
      <c r="P23"/>
    </row>
    <row r="24" spans="1:16" x14ac:dyDescent="0.25">
      <c r="A24" s="169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O24"/>
    </row>
    <row r="25" spans="1:16" ht="21.75" customHeight="1" x14ac:dyDescent="0.25">
      <c r="A25" s="171" t="s">
        <v>153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</row>
    <row r="26" spans="1:16" ht="15" hidden="1" customHeight="1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/>
      <c r="M26"/>
      <c r="N26"/>
      <c r="O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4">
    <mergeCell ref="A22:B22"/>
    <mergeCell ref="A20:B20"/>
    <mergeCell ref="A21:B21"/>
    <mergeCell ref="B10:F10"/>
    <mergeCell ref="G10:I10"/>
    <mergeCell ref="J10:N10"/>
    <mergeCell ref="A19:B19"/>
    <mergeCell ref="A14:A18"/>
    <mergeCell ref="A2:N2"/>
    <mergeCell ref="A3:N3"/>
    <mergeCell ref="A4:N4"/>
    <mergeCell ref="B9:F9"/>
    <mergeCell ref="G9:I9"/>
    <mergeCell ref="J9:N9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="90" zoomScaleNormal="90" workbookViewId="0">
      <selection activeCell="M65" sqref="M65"/>
    </sheetView>
  </sheetViews>
  <sheetFormatPr defaultRowHeight="15" x14ac:dyDescent="0.25"/>
  <cols>
    <col min="1" max="1" width="9.140625" style="2"/>
    <col min="2" max="2" width="31.140625" style="2" customWidth="1"/>
    <col min="3" max="5" width="9.85546875" style="2" customWidth="1"/>
    <col min="6" max="6" width="8.7109375" style="2" customWidth="1"/>
    <col min="7" max="8" width="10.85546875" style="2" customWidth="1"/>
    <col min="9" max="9" width="12" style="2" customWidth="1"/>
    <col min="10" max="10" width="10.85546875" style="2" customWidth="1"/>
    <col min="11" max="11" width="9.85546875" style="2" customWidth="1"/>
    <col min="12" max="12" width="11" style="2" customWidth="1"/>
    <col min="13" max="13" width="8.28515625" style="2" customWidth="1"/>
    <col min="14" max="14" width="6.5703125" style="2" customWidth="1"/>
    <col min="15" max="15" width="5.7109375" style="2" customWidth="1"/>
    <col min="16" max="16384" width="9.140625" style="2"/>
  </cols>
  <sheetData>
    <row r="1" spans="1:14" ht="15.75" customHeight="1" x14ac:dyDescent="0.25">
      <c r="A1"/>
      <c r="B1" s="68" t="s">
        <v>80</v>
      </c>
      <c r="C1"/>
      <c r="D1"/>
      <c r="E1"/>
      <c r="F1"/>
      <c r="G1"/>
      <c r="H1"/>
      <c r="I1"/>
      <c r="J1"/>
      <c r="K1"/>
      <c r="L1"/>
      <c r="M1"/>
      <c r="N1"/>
    </row>
    <row r="2" spans="1:14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4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4" ht="15.75" x14ac:dyDescent="0.25">
      <c r="A4" s="252" t="s">
        <v>141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4" x14ac:dyDescent="0.25">
      <c r="A5" s="3" t="s">
        <v>1</v>
      </c>
      <c r="M5" s="16"/>
      <c r="N5" s="16"/>
    </row>
    <row r="6" spans="1:14" ht="26.25" customHeight="1" x14ac:dyDescent="0.25">
      <c r="A6" s="4" t="s">
        <v>161</v>
      </c>
      <c r="B6" s="5"/>
      <c r="C6" s="5"/>
      <c r="D6" s="5"/>
      <c r="E6" s="5"/>
      <c r="F6" s="5"/>
      <c r="G6" s="5"/>
      <c r="H6" s="5"/>
      <c r="M6" s="264" t="s">
        <v>9</v>
      </c>
      <c r="N6" s="264"/>
    </row>
    <row r="7" spans="1:14" x14ac:dyDescent="0.25">
      <c r="A7" s="6" t="s">
        <v>14</v>
      </c>
      <c r="M7" s="264">
        <v>5042022</v>
      </c>
      <c r="N7" s="264"/>
    </row>
    <row r="8" spans="1:14" ht="26.25" customHeight="1" thickBot="1" x14ac:dyDescent="0.3">
      <c r="A8" s="6" t="s">
        <v>25</v>
      </c>
      <c r="M8" s="264"/>
      <c r="N8" s="264"/>
    </row>
    <row r="9" spans="1:14" x14ac:dyDescent="0.25">
      <c r="A9" s="6"/>
      <c r="B9" s="254" t="s">
        <v>2</v>
      </c>
      <c r="C9" s="255"/>
      <c r="D9" s="255"/>
      <c r="E9" s="255"/>
      <c r="F9" s="255"/>
      <c r="G9" s="255" t="s">
        <v>3</v>
      </c>
      <c r="H9" s="255"/>
      <c r="I9" s="255"/>
      <c r="J9" s="275"/>
      <c r="K9" s="275"/>
      <c r="L9" s="276"/>
      <c r="M9" s="264"/>
      <c r="N9" s="264"/>
    </row>
    <row r="10" spans="1:14" ht="32.25" customHeight="1" thickBot="1" x14ac:dyDescent="0.35">
      <c r="A10" s="6"/>
      <c r="B10" s="248">
        <v>69</v>
      </c>
      <c r="C10" s="249"/>
      <c r="D10" s="249"/>
      <c r="E10" s="249"/>
      <c r="F10" s="249"/>
      <c r="G10" s="249">
        <v>71</v>
      </c>
      <c r="H10" s="249"/>
      <c r="I10" s="269">
        <f>B10*G10</f>
        <v>4899</v>
      </c>
      <c r="J10" s="270"/>
      <c r="K10" s="270"/>
      <c r="L10" s="271"/>
    </row>
    <row r="11" spans="1:14" ht="13.5" customHeight="1" thickBot="1" x14ac:dyDescent="0.3">
      <c r="A11" s="7"/>
    </row>
    <row r="12" spans="1:14" ht="13.5" hidden="1" customHeight="1" thickBot="1" x14ac:dyDescent="0.3">
      <c r="A12" s="7"/>
    </row>
    <row r="13" spans="1:14" ht="15.75" hidden="1" customHeight="1" thickBot="1" x14ac:dyDescent="0.3">
      <c r="A13" s="7"/>
    </row>
    <row r="14" spans="1:14" ht="15.75" hidden="1" customHeight="1" thickBot="1" x14ac:dyDescent="0.3">
      <c r="A14" s="7"/>
    </row>
    <row r="15" spans="1:14" ht="6" hidden="1" customHeight="1" thickBot="1" x14ac:dyDescent="0.3">
      <c r="A15" s="7"/>
    </row>
    <row r="16" spans="1:14" ht="15.75" hidden="1" customHeight="1" thickBot="1" x14ac:dyDescent="0.3">
      <c r="A16" s="7"/>
    </row>
    <row r="17" spans="1:1" ht="15.75" hidden="1" customHeight="1" thickBot="1" x14ac:dyDescent="0.3">
      <c r="A17" s="7"/>
    </row>
    <row r="18" spans="1:1" ht="15.75" hidden="1" customHeight="1" thickBot="1" x14ac:dyDescent="0.3">
      <c r="A18" s="7"/>
    </row>
    <row r="19" spans="1:1" ht="15.75" hidden="1" customHeight="1" thickBot="1" x14ac:dyDescent="0.3">
      <c r="A19" s="7"/>
    </row>
    <row r="20" spans="1:1" ht="15.75" hidden="1" customHeight="1" thickBot="1" x14ac:dyDescent="0.3">
      <c r="A20" s="7"/>
    </row>
    <row r="21" spans="1:1" ht="15.75" hidden="1" customHeight="1" thickBot="1" x14ac:dyDescent="0.3">
      <c r="A21" s="7"/>
    </row>
    <row r="22" spans="1:1" ht="15.75" hidden="1" customHeight="1" thickBot="1" x14ac:dyDescent="0.3">
      <c r="A22" s="7"/>
    </row>
    <row r="23" spans="1:1" ht="15.75" hidden="1" customHeight="1" thickBot="1" x14ac:dyDescent="0.3">
      <c r="A23" s="7"/>
    </row>
    <row r="24" spans="1:1" ht="15.75" hidden="1" customHeight="1" thickBot="1" x14ac:dyDescent="0.3">
      <c r="A24" s="7"/>
    </row>
    <row r="25" spans="1:1" ht="15.75" hidden="1" customHeight="1" thickBot="1" x14ac:dyDescent="0.3">
      <c r="A25" s="7"/>
    </row>
    <row r="26" spans="1:1" ht="6" hidden="1" customHeight="1" thickBot="1" x14ac:dyDescent="0.3">
      <c r="A26" s="7"/>
    </row>
    <row r="27" spans="1:1" ht="15.75" hidden="1" customHeight="1" thickBot="1" x14ac:dyDescent="0.3">
      <c r="A27" s="7"/>
    </row>
    <row r="28" spans="1:1" ht="15.75" hidden="1" customHeight="1" thickBot="1" x14ac:dyDescent="0.3">
      <c r="A28" s="7"/>
    </row>
    <row r="29" spans="1:1" ht="15.75" hidden="1" customHeight="1" thickBot="1" x14ac:dyDescent="0.3">
      <c r="A29" s="7"/>
    </row>
    <row r="30" spans="1:1" ht="15.75" hidden="1" customHeight="1" thickBot="1" x14ac:dyDescent="0.3">
      <c r="A30" s="7"/>
    </row>
    <row r="31" spans="1:1" ht="15.75" hidden="1" customHeight="1" thickBot="1" x14ac:dyDescent="0.3">
      <c r="A31" s="7"/>
    </row>
    <row r="32" spans="1:1" ht="15.75" hidden="1" customHeight="1" thickBot="1" x14ac:dyDescent="0.3">
      <c r="A32" s="7"/>
    </row>
    <row r="33" spans="1:1" ht="15.75" hidden="1" customHeight="1" thickBot="1" x14ac:dyDescent="0.3">
      <c r="A33" s="7"/>
    </row>
    <row r="34" spans="1:1" ht="15.75" hidden="1" customHeight="1" thickBot="1" x14ac:dyDescent="0.3">
      <c r="A34" s="7"/>
    </row>
    <row r="35" spans="1:1" ht="15.75" hidden="1" customHeight="1" thickBot="1" x14ac:dyDescent="0.3">
      <c r="A35" s="7"/>
    </row>
    <row r="36" spans="1:1" ht="6" hidden="1" customHeight="1" thickBot="1" x14ac:dyDescent="0.3">
      <c r="A36" s="7"/>
    </row>
    <row r="37" spans="1:1" ht="15.75" hidden="1" customHeight="1" thickBot="1" x14ac:dyDescent="0.3">
      <c r="A37" s="7"/>
    </row>
    <row r="38" spans="1:1" ht="15.75" hidden="1" customHeight="1" thickBot="1" x14ac:dyDescent="0.3">
      <c r="A38" s="7"/>
    </row>
    <row r="39" spans="1:1" ht="15.75" hidden="1" customHeight="1" thickBot="1" x14ac:dyDescent="0.3">
      <c r="A39" s="7"/>
    </row>
    <row r="40" spans="1:1" ht="15.75" hidden="1" customHeight="1" thickBot="1" x14ac:dyDescent="0.3">
      <c r="A40" s="7"/>
    </row>
    <row r="41" spans="1:1" ht="15.75" hidden="1" customHeight="1" thickBot="1" x14ac:dyDescent="0.3">
      <c r="A41" s="7"/>
    </row>
    <row r="42" spans="1:1" ht="9.75" hidden="1" customHeight="1" thickBot="1" x14ac:dyDescent="0.3">
      <c r="A42" s="7"/>
    </row>
    <row r="43" spans="1:1" ht="15.75" hidden="1" customHeight="1" thickBot="1" x14ac:dyDescent="0.3">
      <c r="A43" s="7"/>
    </row>
    <row r="44" spans="1:1" ht="15.75" hidden="1" customHeight="1" thickBot="1" x14ac:dyDescent="0.3">
      <c r="A44" s="7"/>
    </row>
    <row r="45" spans="1:1" ht="15.75" hidden="1" customHeight="1" thickBot="1" x14ac:dyDescent="0.3">
      <c r="A45" s="7"/>
    </row>
    <row r="46" spans="1:1" ht="15.75" hidden="1" customHeight="1" thickBot="1" x14ac:dyDescent="0.3">
      <c r="A46" s="7"/>
    </row>
    <row r="47" spans="1:1" ht="15.75" hidden="1" customHeight="1" thickBot="1" x14ac:dyDescent="0.3">
      <c r="A47" s="7"/>
    </row>
    <row r="48" spans="1:1" ht="15.75" hidden="1" customHeight="1" thickBot="1" x14ac:dyDescent="0.3">
      <c r="A48" s="7"/>
    </row>
    <row r="49" spans="1:14" ht="15.75" hidden="1" customHeight="1" thickBot="1" x14ac:dyDescent="0.3">
      <c r="A49" s="7"/>
    </row>
    <row r="50" spans="1:14" ht="15.75" hidden="1" customHeight="1" thickBot="1" x14ac:dyDescent="0.3">
      <c r="A50" s="7"/>
    </row>
    <row r="51" spans="1:14" ht="57" customHeight="1" x14ac:dyDescent="0.25">
      <c r="A51" s="8"/>
      <c r="B51" s="140"/>
      <c r="C51" s="10" t="s">
        <v>52</v>
      </c>
      <c r="D51" s="10" t="s">
        <v>75</v>
      </c>
      <c r="E51" s="10" t="s">
        <v>34</v>
      </c>
      <c r="F51" s="10" t="s">
        <v>64</v>
      </c>
      <c r="G51" s="10" t="s">
        <v>41</v>
      </c>
      <c r="H51" s="10" t="s">
        <v>43</v>
      </c>
      <c r="I51" s="10" t="s">
        <v>21</v>
      </c>
      <c r="J51" s="10" t="s">
        <v>37</v>
      </c>
      <c r="K51" s="10" t="s">
        <v>127</v>
      </c>
      <c r="L51" s="10" t="s">
        <v>62</v>
      </c>
      <c r="M51" s="50"/>
      <c r="N51" s="50"/>
    </row>
    <row r="52" spans="1:14" ht="15" customHeight="1" thickBot="1" x14ac:dyDescent="0.3">
      <c r="A52" s="20"/>
      <c r="B52" s="73"/>
      <c r="C52" s="22">
        <v>1</v>
      </c>
      <c r="D52" s="22">
        <v>2</v>
      </c>
      <c r="E52" s="22">
        <v>3</v>
      </c>
      <c r="F52" s="22">
        <v>4</v>
      </c>
      <c r="G52" s="22">
        <v>5</v>
      </c>
      <c r="H52" s="22">
        <v>6</v>
      </c>
      <c r="I52" s="22">
        <v>7</v>
      </c>
      <c r="J52" s="22">
        <v>8</v>
      </c>
      <c r="K52" s="22">
        <v>9</v>
      </c>
      <c r="L52" s="22">
        <v>10</v>
      </c>
      <c r="M52" s="50"/>
      <c r="N52" s="50"/>
    </row>
    <row r="53" spans="1:14" ht="29.25" customHeight="1" thickBot="1" x14ac:dyDescent="0.3">
      <c r="A53" s="272" t="s">
        <v>12</v>
      </c>
      <c r="B53" s="74" t="s">
        <v>74</v>
      </c>
      <c r="C53" s="116">
        <v>200</v>
      </c>
      <c r="D53" s="116">
        <v>3.6999999999999998E-2</v>
      </c>
      <c r="E53" s="116">
        <v>3.0000000000000001E-3</v>
      </c>
      <c r="F53" s="116">
        <v>2E-3</v>
      </c>
      <c r="G53" s="116">
        <v>0.06</v>
      </c>
      <c r="H53" s="116"/>
      <c r="I53" s="116">
        <v>3.0000000000000001E-3</v>
      </c>
      <c r="J53" s="116"/>
      <c r="K53" s="116"/>
      <c r="L53" s="116"/>
      <c r="M53" s="236"/>
      <c r="N53" s="141"/>
    </row>
    <row r="54" spans="1:14" ht="31.5" customHeight="1" thickBot="1" x14ac:dyDescent="0.3">
      <c r="A54" s="272"/>
      <c r="B54" s="76" t="s">
        <v>42</v>
      </c>
      <c r="C54" s="116">
        <v>200</v>
      </c>
      <c r="D54" s="116"/>
      <c r="E54" s="116"/>
      <c r="F54" s="116"/>
      <c r="G54" s="116">
        <v>0.122</v>
      </c>
      <c r="H54" s="130">
        <v>2.2000000000000001E-3</v>
      </c>
      <c r="I54" s="116">
        <v>1.2E-2</v>
      </c>
      <c r="J54" s="116"/>
      <c r="K54" s="116"/>
      <c r="L54" s="116"/>
      <c r="M54" s="141"/>
      <c r="N54" s="141"/>
    </row>
    <row r="55" spans="1:14" ht="33" customHeight="1" thickBot="1" x14ac:dyDescent="0.3">
      <c r="A55" s="272"/>
      <c r="B55" s="76" t="s">
        <v>126</v>
      </c>
      <c r="C55" s="116">
        <v>95</v>
      </c>
      <c r="D55" s="116"/>
      <c r="E55" s="116"/>
      <c r="F55" s="116"/>
      <c r="G55" s="116"/>
      <c r="H55" s="116"/>
      <c r="I55" s="116"/>
      <c r="J55" s="116"/>
      <c r="K55" s="116">
        <v>9.5000000000000001E-2</v>
      </c>
      <c r="L55" s="116"/>
      <c r="M55" s="141"/>
      <c r="N55" s="141"/>
    </row>
    <row r="56" spans="1:14" ht="33" customHeight="1" thickBot="1" x14ac:dyDescent="0.3">
      <c r="A56" s="272"/>
      <c r="B56" s="76" t="s">
        <v>29</v>
      </c>
      <c r="C56" s="116">
        <v>10</v>
      </c>
      <c r="D56" s="116"/>
      <c r="E56" s="116"/>
      <c r="F56" s="116"/>
      <c r="G56" s="116"/>
      <c r="H56" s="116"/>
      <c r="I56" s="116"/>
      <c r="J56" s="116">
        <v>0.01</v>
      </c>
      <c r="K56" s="116"/>
      <c r="L56" s="116"/>
      <c r="M56" s="141"/>
      <c r="N56" s="141"/>
    </row>
    <row r="57" spans="1:14" ht="26.25" customHeight="1" thickBot="1" x14ac:dyDescent="0.3">
      <c r="A57" s="272"/>
      <c r="B57" s="76" t="s">
        <v>33</v>
      </c>
      <c r="C57" s="116">
        <v>35</v>
      </c>
      <c r="D57" s="116"/>
      <c r="E57" s="116">
        <v>5.0000000000000001E-3</v>
      </c>
      <c r="F57" s="116"/>
      <c r="G57" s="116"/>
      <c r="H57" s="116"/>
      <c r="I57" s="116"/>
      <c r="J57" s="116">
        <v>0.03</v>
      </c>
      <c r="K57" s="116"/>
      <c r="L57" s="116"/>
      <c r="M57" s="141"/>
      <c r="N57" s="141"/>
    </row>
    <row r="58" spans="1:14" ht="36.75" customHeight="1" thickBot="1" x14ac:dyDescent="0.3">
      <c r="A58" s="272"/>
      <c r="B58" s="76" t="s">
        <v>131</v>
      </c>
      <c r="C58" s="116">
        <v>30</v>
      </c>
      <c r="D58" s="116"/>
      <c r="E58" s="116"/>
      <c r="F58" s="116"/>
      <c r="G58" s="116"/>
      <c r="H58" s="116"/>
      <c r="I58" s="116"/>
      <c r="J58" s="116"/>
      <c r="K58" s="116"/>
      <c r="L58" s="116">
        <v>0.03</v>
      </c>
      <c r="M58" s="141"/>
      <c r="N58" s="141"/>
    </row>
    <row r="59" spans="1:14" ht="31.5" customHeight="1" x14ac:dyDescent="0.25">
      <c r="A59" s="273" t="s">
        <v>8</v>
      </c>
      <c r="B59" s="274"/>
      <c r="C59" s="67"/>
      <c r="D59" s="67">
        <v>3.6999999999999998E-2</v>
      </c>
      <c r="E59" s="67">
        <v>8.0000000000000002E-3</v>
      </c>
      <c r="F59" s="67">
        <v>2E-3</v>
      </c>
      <c r="G59" s="67">
        <v>0.182</v>
      </c>
      <c r="H59" s="67">
        <v>2E-3</v>
      </c>
      <c r="I59" s="67">
        <v>1.4999999999999999E-2</v>
      </c>
      <c r="J59" s="67">
        <v>0.04</v>
      </c>
      <c r="K59" s="67">
        <v>1</v>
      </c>
      <c r="L59" s="67">
        <v>0.03</v>
      </c>
      <c r="M59" s="141"/>
      <c r="N59" s="141"/>
    </row>
    <row r="60" spans="1:14" ht="30" customHeight="1" x14ac:dyDescent="0.25">
      <c r="A60" s="265" t="s">
        <v>7</v>
      </c>
      <c r="B60" s="266"/>
      <c r="C60" s="131"/>
      <c r="D60" s="131">
        <f>D59*B10</f>
        <v>2.5529999999999999</v>
      </c>
      <c r="E60" s="131">
        <f t="shared" ref="E60:L60" si="0">$B$10*E59</f>
        <v>0.55200000000000005</v>
      </c>
      <c r="F60" s="131">
        <f t="shared" si="0"/>
        <v>0.13800000000000001</v>
      </c>
      <c r="G60" s="131">
        <f t="shared" si="0"/>
        <v>12.558</v>
      </c>
      <c r="H60" s="132">
        <f>H59*B10</f>
        <v>0.13800000000000001</v>
      </c>
      <c r="I60" s="131">
        <f t="shared" si="0"/>
        <v>1.0349999999999999</v>
      </c>
      <c r="J60" s="131">
        <f t="shared" si="0"/>
        <v>2.7600000000000002</v>
      </c>
      <c r="K60" s="131">
        <f>K59*B10</f>
        <v>69</v>
      </c>
      <c r="L60" s="131">
        <f t="shared" si="0"/>
        <v>2.0699999999999998</v>
      </c>
      <c r="M60" s="141"/>
      <c r="N60" s="141"/>
    </row>
    <row r="61" spans="1:14" ht="35.25" customHeight="1" x14ac:dyDescent="0.25">
      <c r="A61" s="265" t="s">
        <v>6</v>
      </c>
      <c r="B61" s="266"/>
      <c r="C61" s="67"/>
      <c r="D61" s="67">
        <v>70</v>
      </c>
      <c r="E61" s="67">
        <v>800</v>
      </c>
      <c r="F61" s="67">
        <v>16</v>
      </c>
      <c r="G61" s="67">
        <v>115</v>
      </c>
      <c r="H61" s="67">
        <v>800</v>
      </c>
      <c r="I61" s="67">
        <v>75</v>
      </c>
      <c r="J61" s="67">
        <v>52</v>
      </c>
      <c r="K61" s="67">
        <v>29</v>
      </c>
      <c r="L61" s="67">
        <v>240</v>
      </c>
      <c r="M61" s="141"/>
      <c r="N61" s="141"/>
    </row>
    <row r="62" spans="1:14" ht="37.5" customHeight="1" thickBot="1" x14ac:dyDescent="0.35">
      <c r="A62" s="267" t="s">
        <v>5</v>
      </c>
      <c r="B62" s="268"/>
      <c r="C62" s="128"/>
      <c r="D62" s="128">
        <f>D61*D60</f>
        <v>178.71</v>
      </c>
      <c r="E62" s="128">
        <f>E61*E60</f>
        <v>441.6</v>
      </c>
      <c r="F62" s="128">
        <f t="shared" ref="F62:K62" si="1">F61*F60</f>
        <v>2.2080000000000002</v>
      </c>
      <c r="G62" s="128">
        <f t="shared" si="1"/>
        <v>1444.17</v>
      </c>
      <c r="H62" s="128">
        <f t="shared" si="1"/>
        <v>110.4</v>
      </c>
      <c r="I62" s="128">
        <f t="shared" si="1"/>
        <v>77.625</v>
      </c>
      <c r="J62" s="128">
        <f t="shared" si="1"/>
        <v>143.52000000000001</v>
      </c>
      <c r="K62" s="128">
        <f t="shared" si="1"/>
        <v>2001</v>
      </c>
      <c r="L62" s="128">
        <f>L61*L60</f>
        <v>496.79999999999995</v>
      </c>
      <c r="M62" s="129">
        <v>4899</v>
      </c>
      <c r="N62" s="17"/>
    </row>
    <row r="63" spans="1:14" ht="18.75" x14ac:dyDescent="0.25">
      <c r="A63" s="176" t="s">
        <v>152</v>
      </c>
      <c r="B63" s="180"/>
      <c r="C63" s="179"/>
      <c r="D63" s="179"/>
      <c r="E63" s="179"/>
      <c r="F63" s="179"/>
      <c r="G63" s="179"/>
      <c r="H63" s="179"/>
      <c r="I63" s="179"/>
      <c r="J63" s="179"/>
      <c r="K63" s="179"/>
    </row>
    <row r="64" spans="1:14" x14ac:dyDescent="0.25">
      <c r="A64" s="175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/>
    </row>
    <row r="65" spans="1:11" ht="15.75" x14ac:dyDescent="0.25">
      <c r="A65" s="177" t="s">
        <v>153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</row>
    <row r="66" spans="1:11" x14ac:dyDescent="0.2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</row>
  </sheetData>
  <mergeCells count="18">
    <mergeCell ref="A61:B61"/>
    <mergeCell ref="A62:B62"/>
    <mergeCell ref="M9:N9"/>
    <mergeCell ref="B10:F10"/>
    <mergeCell ref="G10:H10"/>
    <mergeCell ref="I10:L10"/>
    <mergeCell ref="A53:A58"/>
    <mergeCell ref="A59:B59"/>
    <mergeCell ref="A60:B60"/>
    <mergeCell ref="B9:F9"/>
    <mergeCell ref="G9:H9"/>
    <mergeCell ref="I9:L9"/>
    <mergeCell ref="M6:N6"/>
    <mergeCell ref="M7:N7"/>
    <mergeCell ref="M8:N8"/>
    <mergeCell ref="A2:L2"/>
    <mergeCell ref="A3:L3"/>
    <mergeCell ref="A4:L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3" zoomScale="90" zoomScaleNormal="90" workbookViewId="0">
      <selection activeCell="H15" sqref="H15"/>
    </sheetView>
  </sheetViews>
  <sheetFormatPr defaultRowHeight="15" x14ac:dyDescent="0.25"/>
  <cols>
    <col min="1" max="1" width="9.140625" style="2"/>
    <col min="2" max="2" width="33" style="2" customWidth="1"/>
    <col min="3" max="4" width="8.85546875" style="2" customWidth="1"/>
    <col min="5" max="5" width="8.7109375" style="2" customWidth="1"/>
    <col min="6" max="7" width="8.42578125" style="2" customWidth="1"/>
    <col min="8" max="9" width="8.85546875" style="2" customWidth="1"/>
    <col min="10" max="10" width="9.28515625" style="2" customWidth="1"/>
    <col min="11" max="11" width="8.85546875" style="2" customWidth="1"/>
    <col min="12" max="13" width="9.28515625" style="2" customWidth="1"/>
    <col min="14" max="14" width="8.140625" style="2" customWidth="1"/>
    <col min="15" max="16" width="8.7109375" style="2" customWidth="1"/>
    <col min="17" max="17" width="9.85546875" style="2" customWidth="1"/>
    <col min="18" max="18" width="7.7109375" style="2" customWidth="1"/>
    <col min="19" max="19" width="11.28515625" style="2" customWidth="1"/>
    <col min="20" max="20" width="5.28515625" style="2" customWidth="1"/>
    <col min="21" max="21" width="6.28515625" style="2" customWidth="1"/>
    <col min="22" max="16384" width="9.140625" style="2"/>
  </cols>
  <sheetData>
    <row r="1" spans="1:20" ht="21" customHeight="1" x14ac:dyDescent="0.25">
      <c r="A1"/>
      <c r="B1" s="68" t="s">
        <v>81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0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</row>
    <row r="4" spans="1:20" ht="15.75" customHeight="1" x14ac:dyDescent="0.25">
      <c r="A4" s="252" t="s">
        <v>142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20" x14ac:dyDescent="0.25">
      <c r="A5" s="3" t="s">
        <v>1</v>
      </c>
      <c r="S5" s="16"/>
      <c r="T5" s="16"/>
    </row>
    <row r="6" spans="1:20" ht="21.75" customHeight="1" x14ac:dyDescent="0.25">
      <c r="A6" s="4" t="s">
        <v>162</v>
      </c>
      <c r="B6" s="5"/>
      <c r="C6" s="5"/>
      <c r="D6" s="5"/>
      <c r="E6" s="5"/>
      <c r="F6" s="5"/>
      <c r="G6" s="5"/>
      <c r="H6" s="5"/>
      <c r="I6" s="5"/>
      <c r="S6" s="264" t="s">
        <v>9</v>
      </c>
      <c r="T6" s="264"/>
    </row>
    <row r="7" spans="1:20" x14ac:dyDescent="0.25">
      <c r="A7" s="6" t="s">
        <v>14</v>
      </c>
      <c r="R7" s="99"/>
      <c r="S7" s="264">
        <v>5042022</v>
      </c>
      <c r="T7" s="264"/>
    </row>
    <row r="8" spans="1:20" ht="15.75" thickBot="1" x14ac:dyDescent="0.3">
      <c r="A8" s="6" t="s">
        <v>25</v>
      </c>
      <c r="S8" s="264"/>
      <c r="T8" s="264"/>
    </row>
    <row r="9" spans="1:20" x14ac:dyDescent="0.25">
      <c r="A9" s="6"/>
      <c r="B9" s="254" t="s">
        <v>2</v>
      </c>
      <c r="C9" s="255"/>
      <c r="D9" s="255"/>
      <c r="E9" s="255"/>
      <c r="F9" s="255" t="s">
        <v>3</v>
      </c>
      <c r="G9" s="255"/>
      <c r="H9" s="255"/>
      <c r="I9" s="255"/>
      <c r="J9" s="255"/>
      <c r="K9" s="255" t="s">
        <v>4</v>
      </c>
      <c r="L9" s="255"/>
      <c r="M9" s="255"/>
      <c r="N9" s="255"/>
      <c r="O9" s="40"/>
      <c r="P9" s="40"/>
      <c r="Q9" s="40"/>
      <c r="S9" s="264"/>
      <c r="T9" s="264"/>
    </row>
    <row r="10" spans="1:20" ht="25.5" customHeight="1" thickBot="1" x14ac:dyDescent="0.35">
      <c r="A10" s="6"/>
      <c r="B10" s="248">
        <v>69</v>
      </c>
      <c r="C10" s="249"/>
      <c r="D10" s="249"/>
      <c r="E10" s="249"/>
      <c r="F10" s="249">
        <v>71</v>
      </c>
      <c r="G10" s="249"/>
      <c r="H10" s="249"/>
      <c r="I10" s="249"/>
      <c r="J10" s="249"/>
      <c r="K10" s="256">
        <f>B10*F10</f>
        <v>4899</v>
      </c>
      <c r="L10" s="257"/>
      <c r="M10" s="257"/>
      <c r="N10" s="257"/>
      <c r="O10" s="58"/>
      <c r="P10" s="58"/>
      <c r="Q10" s="51"/>
    </row>
    <row r="11" spans="1:20" ht="15.75" thickBot="1" x14ac:dyDescent="0.3">
      <c r="A11" s="7"/>
    </row>
    <row r="12" spans="1:20" ht="75" customHeight="1" x14ac:dyDescent="0.25">
      <c r="A12" s="8"/>
      <c r="B12" s="9"/>
      <c r="C12" s="10" t="s">
        <v>52</v>
      </c>
      <c r="D12" s="10" t="s">
        <v>76</v>
      </c>
      <c r="E12" s="10" t="s">
        <v>17</v>
      </c>
      <c r="F12" s="10" t="s">
        <v>18</v>
      </c>
      <c r="G12" s="10" t="s">
        <v>35</v>
      </c>
      <c r="H12" s="10" t="s">
        <v>44</v>
      </c>
      <c r="I12" s="10" t="s">
        <v>45</v>
      </c>
      <c r="J12" s="10" t="s">
        <v>53</v>
      </c>
      <c r="K12" s="10" t="s">
        <v>34</v>
      </c>
      <c r="L12" s="10" t="s">
        <v>46</v>
      </c>
      <c r="M12" s="10" t="s">
        <v>108</v>
      </c>
      <c r="N12" s="10" t="s">
        <v>29</v>
      </c>
      <c r="O12" s="10" t="s">
        <v>50</v>
      </c>
      <c r="P12" s="10" t="s">
        <v>62</v>
      </c>
      <c r="Q12" s="10" t="s">
        <v>65</v>
      </c>
      <c r="R12"/>
      <c r="S12"/>
    </row>
    <row r="13" spans="1:20" ht="16.5" thickBot="1" x14ac:dyDescent="0.3">
      <c r="A13" s="20"/>
      <c r="B13" s="7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22">
        <v>14</v>
      </c>
      <c r="Q13" s="22">
        <v>15</v>
      </c>
      <c r="R13"/>
      <c r="S13"/>
    </row>
    <row r="14" spans="1:20" ht="25.5" customHeight="1" thickBot="1" x14ac:dyDescent="0.3">
      <c r="A14" s="260" t="s">
        <v>12</v>
      </c>
      <c r="B14" s="74" t="s">
        <v>61</v>
      </c>
      <c r="C14" s="159">
        <v>90</v>
      </c>
      <c r="D14" s="134">
        <v>7.0000000000000007E-2</v>
      </c>
      <c r="E14" s="134">
        <v>0.02</v>
      </c>
      <c r="F14" s="134">
        <v>1.7999999999999999E-2</v>
      </c>
      <c r="G14" s="134">
        <v>5.0000000000000001E-3</v>
      </c>
      <c r="H14" s="134">
        <v>5.0000000000000001E-3</v>
      </c>
      <c r="I14" s="134">
        <v>1E-3</v>
      </c>
      <c r="J14" s="134">
        <v>3.0000000000000001E-3</v>
      </c>
      <c r="K14" s="134"/>
      <c r="L14" s="134"/>
      <c r="M14" s="134"/>
      <c r="N14" s="134"/>
      <c r="O14" s="134"/>
      <c r="P14" s="134"/>
      <c r="Q14" s="134"/>
      <c r="R14" s="122"/>
      <c r="S14" s="135"/>
    </row>
    <row r="15" spans="1:20" ht="30.75" customHeight="1" thickBot="1" x14ac:dyDescent="0.3">
      <c r="A15" s="260"/>
      <c r="B15" s="76" t="s">
        <v>77</v>
      </c>
      <c r="C15" s="159">
        <v>150</v>
      </c>
      <c r="D15" s="134"/>
      <c r="E15" s="134"/>
      <c r="F15" s="134"/>
      <c r="G15" s="134"/>
      <c r="H15" s="134"/>
      <c r="I15" s="134"/>
      <c r="J15" s="134"/>
      <c r="K15" s="134">
        <v>5.0000000000000001E-3</v>
      </c>
      <c r="L15" s="134">
        <v>0.16300000000000001</v>
      </c>
      <c r="M15" s="134">
        <v>0.03</v>
      </c>
      <c r="N15" s="134"/>
      <c r="O15" s="134"/>
      <c r="P15" s="134"/>
      <c r="Q15" s="134"/>
      <c r="R15" s="122"/>
      <c r="S15" s="135"/>
    </row>
    <row r="16" spans="1:20" ht="28.5" customHeight="1" thickBot="1" x14ac:dyDescent="0.3">
      <c r="A16" s="260"/>
      <c r="B16" s="76" t="s">
        <v>28</v>
      </c>
      <c r="C16" s="159">
        <v>200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>
        <v>0.2</v>
      </c>
      <c r="R16" s="122"/>
      <c r="S16" s="135"/>
    </row>
    <row r="17" spans="1:20" ht="28.5" customHeight="1" thickBot="1" x14ac:dyDescent="0.3">
      <c r="A17" s="260"/>
      <c r="B17" s="76" t="s">
        <v>29</v>
      </c>
      <c r="C17" s="159">
        <v>40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>
        <v>0.04</v>
      </c>
      <c r="O17" s="134"/>
      <c r="P17" s="134"/>
      <c r="Q17" s="134"/>
      <c r="R17" s="122"/>
      <c r="S17" s="135"/>
    </row>
    <row r="18" spans="1:20" ht="28.5" customHeight="1" thickBot="1" x14ac:dyDescent="0.3">
      <c r="A18" s="260"/>
      <c r="B18" s="76" t="s">
        <v>130</v>
      </c>
      <c r="C18" s="159">
        <v>15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>
        <v>1.4999999999999999E-2</v>
      </c>
      <c r="Q18" s="134"/>
      <c r="R18" s="122"/>
      <c r="S18" s="135"/>
    </row>
    <row r="19" spans="1:20" ht="30" customHeight="1" thickBot="1" x14ac:dyDescent="0.3">
      <c r="A19" s="260"/>
      <c r="B19" s="76" t="s">
        <v>78</v>
      </c>
      <c r="C19" s="159">
        <v>60</v>
      </c>
      <c r="D19" s="134"/>
      <c r="E19" s="134"/>
      <c r="F19" s="134"/>
      <c r="G19" s="134">
        <v>3.0000000000000001E-3</v>
      </c>
      <c r="H19" s="134"/>
      <c r="I19" s="134"/>
      <c r="J19" s="134"/>
      <c r="K19" s="134"/>
      <c r="L19" s="134"/>
      <c r="M19" s="134"/>
      <c r="N19" s="134"/>
      <c r="O19" s="134">
        <v>6.7000000000000004E-2</v>
      </c>
      <c r="P19" s="134"/>
      <c r="Q19" s="134"/>
      <c r="R19" s="122"/>
      <c r="S19" s="136"/>
    </row>
    <row r="20" spans="1:20" ht="23.25" customHeight="1" x14ac:dyDescent="0.25">
      <c r="A20" s="258" t="s">
        <v>8</v>
      </c>
      <c r="B20" s="259"/>
      <c r="C20" s="13"/>
      <c r="D20" s="13">
        <v>7.0000000000000007E-2</v>
      </c>
      <c r="E20" s="13">
        <v>0.02</v>
      </c>
      <c r="F20" s="13">
        <v>1.7999999999999999E-2</v>
      </c>
      <c r="G20" s="13">
        <v>8.0000000000000002E-3</v>
      </c>
      <c r="H20" s="13">
        <v>5.0000000000000001E-3</v>
      </c>
      <c r="I20" s="13">
        <v>1E-3</v>
      </c>
      <c r="J20" s="13">
        <v>3.0000000000000001E-3</v>
      </c>
      <c r="K20" s="13">
        <v>5.0000000000000001E-3</v>
      </c>
      <c r="L20" s="13">
        <v>0.16300000000000001</v>
      </c>
      <c r="M20" s="13">
        <v>0.03</v>
      </c>
      <c r="N20" s="13">
        <v>0.04</v>
      </c>
      <c r="O20" s="13">
        <v>6.7000000000000004E-2</v>
      </c>
      <c r="P20" s="13">
        <v>1.4999999999999999E-2</v>
      </c>
      <c r="Q20" s="13">
        <v>0.2</v>
      </c>
      <c r="R20" s="122"/>
      <c r="S20" s="135"/>
    </row>
    <row r="21" spans="1:20" ht="29.25" customHeight="1" x14ac:dyDescent="0.25">
      <c r="A21" s="263" t="s">
        <v>7</v>
      </c>
      <c r="B21" s="259"/>
      <c r="C21" s="137"/>
      <c r="D21" s="137">
        <f>D20*B10</f>
        <v>4.83</v>
      </c>
      <c r="E21" s="137">
        <f t="shared" ref="E21:Q21" si="0">$B$10*E20</f>
        <v>1.3800000000000001</v>
      </c>
      <c r="F21" s="137">
        <f t="shared" si="0"/>
        <v>1.242</v>
      </c>
      <c r="G21" s="137">
        <f t="shared" si="0"/>
        <v>0.55200000000000005</v>
      </c>
      <c r="H21" s="137">
        <f t="shared" si="0"/>
        <v>0.34500000000000003</v>
      </c>
      <c r="I21" s="137">
        <f t="shared" si="0"/>
        <v>6.9000000000000006E-2</v>
      </c>
      <c r="J21" s="137">
        <f t="shared" si="0"/>
        <v>0.20700000000000002</v>
      </c>
      <c r="K21" s="137">
        <f t="shared" si="0"/>
        <v>0.34500000000000003</v>
      </c>
      <c r="L21" s="137">
        <f t="shared" si="0"/>
        <v>11.247</v>
      </c>
      <c r="M21" s="137">
        <f>M20*B10</f>
        <v>2.0699999999999998</v>
      </c>
      <c r="N21" s="137">
        <f t="shared" si="0"/>
        <v>2.7600000000000002</v>
      </c>
      <c r="O21" s="137">
        <f>O20*B10</f>
        <v>4.6230000000000002</v>
      </c>
      <c r="P21" s="137">
        <f>P20*B10</f>
        <v>1.0349999999999999</v>
      </c>
      <c r="Q21" s="137">
        <f t="shared" si="0"/>
        <v>13.8</v>
      </c>
      <c r="R21" s="122"/>
      <c r="S21" s="135"/>
    </row>
    <row r="22" spans="1:20" ht="34.5" customHeight="1" x14ac:dyDescent="0.25">
      <c r="A22" s="263" t="s">
        <v>6</v>
      </c>
      <c r="B22" s="259"/>
      <c r="C22" s="12"/>
      <c r="D22" s="12">
        <v>330</v>
      </c>
      <c r="E22" s="14">
        <v>45</v>
      </c>
      <c r="F22" s="12">
        <v>40</v>
      </c>
      <c r="G22" s="12">
        <v>150</v>
      </c>
      <c r="H22" s="12">
        <v>300</v>
      </c>
      <c r="I22" s="12">
        <v>16</v>
      </c>
      <c r="J22" s="12">
        <v>40</v>
      </c>
      <c r="K22" s="12">
        <v>800</v>
      </c>
      <c r="L22" s="12">
        <v>40</v>
      </c>
      <c r="M22" s="12">
        <v>115</v>
      </c>
      <c r="N22" s="12">
        <v>52</v>
      </c>
      <c r="O22" s="12">
        <v>70</v>
      </c>
      <c r="P22" s="12">
        <v>180</v>
      </c>
      <c r="Q22" s="12">
        <v>100</v>
      </c>
      <c r="R22" s="122"/>
      <c r="S22" s="135"/>
    </row>
    <row r="23" spans="1:20" ht="31.5" customHeight="1" thickBot="1" x14ac:dyDescent="0.35">
      <c r="A23" s="246" t="s">
        <v>5</v>
      </c>
      <c r="B23" s="247"/>
      <c r="C23" s="112"/>
      <c r="D23" s="112">
        <f>D22*D21</f>
        <v>1593.9</v>
      </c>
      <c r="E23" s="112">
        <f t="shared" ref="E23:Q23" si="1">E22*E21</f>
        <v>62.100000000000009</v>
      </c>
      <c r="F23" s="112">
        <f t="shared" si="1"/>
        <v>49.68</v>
      </c>
      <c r="G23" s="112">
        <f t="shared" si="1"/>
        <v>82.800000000000011</v>
      </c>
      <c r="H23" s="112">
        <f t="shared" si="1"/>
        <v>103.50000000000001</v>
      </c>
      <c r="I23" s="112">
        <f t="shared" si="1"/>
        <v>1.1040000000000001</v>
      </c>
      <c r="J23" s="112">
        <f t="shared" si="1"/>
        <v>8.2800000000000011</v>
      </c>
      <c r="K23" s="112">
        <f t="shared" si="1"/>
        <v>276</v>
      </c>
      <c r="L23" s="112">
        <f t="shared" si="1"/>
        <v>449.88</v>
      </c>
      <c r="M23" s="112">
        <f>M22*M21</f>
        <v>238.04999999999998</v>
      </c>
      <c r="N23" s="112">
        <f t="shared" si="1"/>
        <v>143.52000000000001</v>
      </c>
      <c r="O23" s="112">
        <f>O22*O21</f>
        <v>323.61</v>
      </c>
      <c r="P23" s="112">
        <f>P22*P21</f>
        <v>186.29999999999998</v>
      </c>
      <c r="Q23" s="112">
        <f t="shared" si="1"/>
        <v>1380</v>
      </c>
      <c r="R23" s="138"/>
      <c r="S23" s="126">
        <f>SUM(D23:R23)</f>
        <v>4898.7240000000002</v>
      </c>
    </row>
    <row r="24" spans="1:20" ht="18.75" x14ac:dyDescent="0.25">
      <c r="A24" s="182" t="s">
        <v>152</v>
      </c>
      <c r="B24" s="186"/>
      <c r="C24" s="185"/>
      <c r="D24" s="185"/>
      <c r="E24" s="185"/>
      <c r="F24" s="185"/>
      <c r="G24" s="185"/>
      <c r="H24" s="185"/>
      <c r="I24" s="185"/>
      <c r="J24" s="185"/>
      <c r="K24" s="185"/>
      <c r="R24"/>
    </row>
    <row r="25" spans="1:20" x14ac:dyDescent="0.25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20" ht="22.5" customHeight="1" x14ac:dyDescent="0.25">
      <c r="A26" s="183" t="s">
        <v>153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spans="1:20" x14ac:dyDescent="0.2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/>
      <c r="M27"/>
      <c r="N27"/>
      <c r="O27"/>
      <c r="P27"/>
      <c r="Q27"/>
      <c r="R27"/>
      <c r="S27"/>
      <c r="T27"/>
    </row>
    <row r="28" spans="1:20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</sheetData>
  <mergeCells count="18">
    <mergeCell ref="A23:B23"/>
    <mergeCell ref="S6:T6"/>
    <mergeCell ref="S7:T7"/>
    <mergeCell ref="S8:T8"/>
    <mergeCell ref="S9:T9"/>
    <mergeCell ref="A21:B21"/>
    <mergeCell ref="A22:B22"/>
    <mergeCell ref="B10:E10"/>
    <mergeCell ref="F10:J10"/>
    <mergeCell ref="K10:N10"/>
    <mergeCell ref="A20:B20"/>
    <mergeCell ref="A14:A19"/>
    <mergeCell ref="A2:Q2"/>
    <mergeCell ref="A3:Q3"/>
    <mergeCell ref="A4:Q4"/>
    <mergeCell ref="B9:E9"/>
    <mergeCell ref="F9:J9"/>
    <mergeCell ref="K9:N9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9" zoomScale="90" zoomScaleNormal="90" workbookViewId="0">
      <selection activeCell="H31" sqref="H31"/>
    </sheetView>
  </sheetViews>
  <sheetFormatPr defaultRowHeight="15" x14ac:dyDescent="0.25"/>
  <cols>
    <col min="1" max="1" width="9.140625" style="2"/>
    <col min="2" max="2" width="34.85546875" style="2" customWidth="1"/>
    <col min="3" max="3" width="10.28515625" style="2" customWidth="1"/>
    <col min="4" max="4" width="10.42578125" style="2" customWidth="1"/>
    <col min="5" max="5" width="10.28515625" style="2" customWidth="1"/>
    <col min="6" max="10" width="9.28515625" style="2" customWidth="1"/>
    <col min="11" max="11" width="11" style="2" customWidth="1"/>
    <col min="12" max="14" width="10.42578125" style="2" customWidth="1"/>
    <col min="15" max="15" width="7.42578125" style="2" customWidth="1"/>
    <col min="16" max="16" width="10.85546875" style="2" customWidth="1"/>
    <col min="17" max="17" width="5.7109375" style="2" customWidth="1"/>
    <col min="18" max="18" width="4.85546875" style="2" customWidth="1"/>
    <col min="19" max="16384" width="9.140625" style="2"/>
  </cols>
  <sheetData>
    <row r="1" spans="1:18" ht="15.75" customHeight="1" x14ac:dyDescent="0.25">
      <c r="A1"/>
      <c r="B1" s="68" t="s">
        <v>82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8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8" ht="30" customHeight="1" x14ac:dyDescent="0.25">
      <c r="A4" s="252" t="s">
        <v>143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8" x14ac:dyDescent="0.25">
      <c r="A5" s="3" t="s">
        <v>1</v>
      </c>
      <c r="Q5" s="16"/>
      <c r="R5" s="16"/>
    </row>
    <row r="6" spans="1:18" ht="26.25" customHeight="1" x14ac:dyDescent="0.25">
      <c r="A6" s="56" t="s">
        <v>163</v>
      </c>
      <c r="B6" s="53"/>
      <c r="C6" s="53"/>
      <c r="D6" s="53"/>
      <c r="E6" s="53"/>
      <c r="F6" s="53"/>
      <c r="G6" s="5"/>
      <c r="H6" s="5"/>
      <c r="I6" s="5"/>
      <c r="J6" s="5"/>
      <c r="Q6" s="264" t="s">
        <v>9</v>
      </c>
      <c r="R6" s="264"/>
    </row>
    <row r="7" spans="1:18" x14ac:dyDescent="0.25">
      <c r="A7" s="6" t="s">
        <v>14</v>
      </c>
      <c r="O7" s="277" t="s">
        <v>15</v>
      </c>
      <c r="P7" s="277"/>
      <c r="Q7" s="264">
        <v>5042022</v>
      </c>
      <c r="R7" s="264"/>
    </row>
    <row r="8" spans="1:18" ht="25.5" customHeight="1" thickBot="1" x14ac:dyDescent="0.3">
      <c r="A8" s="6" t="s">
        <v>27</v>
      </c>
      <c r="Q8" s="264"/>
      <c r="R8" s="264"/>
    </row>
    <row r="9" spans="1:18" x14ac:dyDescent="0.25">
      <c r="A9" s="6"/>
      <c r="B9" s="254" t="s">
        <v>2</v>
      </c>
      <c r="C9" s="255"/>
      <c r="D9" s="92"/>
      <c r="E9" s="92"/>
      <c r="F9" s="255" t="s">
        <v>3</v>
      </c>
      <c r="G9" s="255"/>
      <c r="H9" s="255"/>
      <c r="I9" s="255"/>
      <c r="J9" s="255"/>
      <c r="K9" s="255"/>
      <c r="L9" s="108"/>
      <c r="M9" s="139"/>
      <c r="N9" s="70"/>
      <c r="Q9" s="264"/>
      <c r="R9" s="264"/>
    </row>
    <row r="10" spans="1:18" ht="34.5" customHeight="1" thickBot="1" x14ac:dyDescent="0.35">
      <c r="A10" s="6"/>
      <c r="B10" s="248">
        <v>69</v>
      </c>
      <c r="C10" s="249"/>
      <c r="D10" s="102"/>
      <c r="E10" s="103"/>
      <c r="F10" s="50"/>
      <c r="G10" s="50"/>
      <c r="H10" s="50"/>
      <c r="I10" s="57">
        <v>71</v>
      </c>
      <c r="J10" s="57"/>
      <c r="K10" s="57">
        <f>B10*I10</f>
        <v>4899</v>
      </c>
      <c r="L10" s="57"/>
      <c r="M10" s="50"/>
      <c r="N10" s="50"/>
    </row>
    <row r="11" spans="1:18" ht="21.75" customHeight="1" thickBot="1" x14ac:dyDescent="0.3">
      <c r="A11" s="7"/>
      <c r="F11" s="282"/>
      <c r="G11" s="282"/>
      <c r="H11" s="282"/>
      <c r="I11" s="282"/>
      <c r="J11" s="282"/>
      <c r="K11" s="282"/>
      <c r="L11" s="40"/>
      <c r="M11" s="40"/>
      <c r="N11" s="40"/>
    </row>
    <row r="12" spans="1:18" ht="76.5" customHeight="1" x14ac:dyDescent="0.25">
      <c r="A12" s="8"/>
      <c r="B12" s="9"/>
      <c r="C12" s="10" t="s">
        <v>52</v>
      </c>
      <c r="D12" s="10" t="s">
        <v>85</v>
      </c>
      <c r="E12" s="10" t="s">
        <v>86</v>
      </c>
      <c r="F12" s="10" t="s">
        <v>34</v>
      </c>
      <c r="G12" s="10" t="s">
        <v>51</v>
      </c>
      <c r="H12" s="10" t="s">
        <v>120</v>
      </c>
      <c r="I12" s="10" t="s">
        <v>87</v>
      </c>
      <c r="J12" s="10" t="s">
        <v>24</v>
      </c>
      <c r="K12" s="10" t="s">
        <v>37</v>
      </c>
      <c r="L12" s="10" t="s">
        <v>23</v>
      </c>
      <c r="M12" s="10" t="s">
        <v>62</v>
      </c>
      <c r="N12" s="10" t="s">
        <v>40</v>
      </c>
      <c r="O12"/>
    </row>
    <row r="13" spans="1:18" ht="15" customHeight="1" thickBot="1" x14ac:dyDescent="0.3">
      <c r="A13" s="20"/>
      <c r="B13" s="7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8</v>
      </c>
      <c r="L13" s="22">
        <v>9</v>
      </c>
      <c r="M13" s="22">
        <v>10</v>
      </c>
      <c r="N13" s="22">
        <v>11</v>
      </c>
      <c r="O13"/>
    </row>
    <row r="14" spans="1:18" ht="36.75" customHeight="1" thickBot="1" x14ac:dyDescent="0.3">
      <c r="A14" s="283" t="s">
        <v>12</v>
      </c>
      <c r="B14" s="74" t="s">
        <v>83</v>
      </c>
      <c r="C14" s="11">
        <v>250</v>
      </c>
      <c r="D14" s="11">
        <v>0.184</v>
      </c>
      <c r="E14" s="11">
        <v>1.2E-2</v>
      </c>
      <c r="F14" s="11">
        <v>1E-3</v>
      </c>
      <c r="G14" s="16">
        <v>2E-3</v>
      </c>
      <c r="H14" s="11"/>
      <c r="I14" s="11">
        <v>1E-3</v>
      </c>
      <c r="J14" s="11"/>
      <c r="K14" s="11"/>
      <c r="L14" s="11"/>
      <c r="M14" s="11"/>
      <c r="N14" s="11"/>
      <c r="O14"/>
      <c r="P14" s="144"/>
    </row>
    <row r="15" spans="1:18" ht="36.75" customHeight="1" thickBot="1" x14ac:dyDescent="0.3">
      <c r="A15" s="283"/>
      <c r="B15" s="76" t="s">
        <v>13</v>
      </c>
      <c r="C15" s="11">
        <v>200</v>
      </c>
      <c r="D15" s="11"/>
      <c r="E15" s="11"/>
      <c r="F15" s="11"/>
      <c r="G15" s="2">
        <v>1.2E-2</v>
      </c>
      <c r="H15" s="11">
        <v>1E-3</v>
      </c>
      <c r="I15" s="11"/>
      <c r="J15" s="11"/>
      <c r="K15" s="11"/>
      <c r="L15" s="11"/>
      <c r="M15" s="11"/>
      <c r="N15" s="11"/>
      <c r="O15"/>
      <c r="P15" s="50"/>
    </row>
    <row r="16" spans="1:18" ht="26.25" customHeight="1" thickBot="1" x14ac:dyDescent="0.3">
      <c r="A16" s="283"/>
      <c r="B16" s="76" t="s">
        <v>84</v>
      </c>
      <c r="C16" s="11">
        <v>40</v>
      </c>
      <c r="D16" s="11"/>
      <c r="E16" s="11"/>
      <c r="F16" s="11"/>
      <c r="G16" s="11"/>
      <c r="H16" s="11"/>
      <c r="I16" s="11"/>
      <c r="J16" s="11">
        <v>1</v>
      </c>
      <c r="K16" s="11"/>
      <c r="L16" s="11"/>
      <c r="M16" s="11"/>
      <c r="N16" s="11"/>
      <c r="O16"/>
      <c r="P16" s="50"/>
    </row>
    <row r="17" spans="1:19" ht="33" customHeight="1" thickBot="1" x14ac:dyDescent="0.3">
      <c r="A17" s="283"/>
      <c r="B17" s="76" t="s">
        <v>164</v>
      </c>
      <c r="C17" s="11">
        <v>110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v>0.11</v>
      </c>
      <c r="O17"/>
      <c r="P17" s="50"/>
    </row>
    <row r="18" spans="1:19" ht="33" customHeight="1" thickBot="1" x14ac:dyDescent="0.3">
      <c r="A18" s="283"/>
      <c r="B18" s="76" t="s">
        <v>29</v>
      </c>
      <c r="C18" s="11">
        <v>10</v>
      </c>
      <c r="D18" s="11"/>
      <c r="E18" s="11"/>
      <c r="F18" s="11"/>
      <c r="G18" s="11"/>
      <c r="H18" s="11"/>
      <c r="I18" s="11"/>
      <c r="J18" s="11"/>
      <c r="K18" s="11">
        <v>10</v>
      </c>
      <c r="L18" s="11"/>
      <c r="M18" s="11"/>
      <c r="N18" s="11"/>
      <c r="O18"/>
      <c r="P18" s="50"/>
    </row>
    <row r="19" spans="1:19" ht="29.25" customHeight="1" thickBot="1" x14ac:dyDescent="0.3">
      <c r="A19" s="283"/>
      <c r="B19" s="76" t="s">
        <v>69</v>
      </c>
      <c r="C19" s="11">
        <v>50</v>
      </c>
      <c r="D19" s="11"/>
      <c r="E19" s="11"/>
      <c r="F19" s="11">
        <v>5.0000000000000001E-3</v>
      </c>
      <c r="G19" s="11"/>
      <c r="H19" s="11"/>
      <c r="I19" s="11"/>
      <c r="J19" s="11"/>
      <c r="K19" s="11">
        <v>0.03</v>
      </c>
      <c r="L19" s="11">
        <v>1.6E-2</v>
      </c>
      <c r="M19" s="11"/>
      <c r="N19" s="11"/>
      <c r="O19"/>
      <c r="P19" s="144"/>
    </row>
    <row r="20" spans="1:19" ht="33" customHeight="1" thickBot="1" x14ac:dyDescent="0.3">
      <c r="A20" s="283"/>
      <c r="B20" s="76" t="s">
        <v>128</v>
      </c>
      <c r="C20" s="11">
        <v>45</v>
      </c>
      <c r="D20" s="11"/>
      <c r="E20" s="11"/>
      <c r="F20" s="11"/>
      <c r="G20" s="11"/>
      <c r="H20" s="11"/>
      <c r="I20" s="11"/>
      <c r="J20" s="11"/>
      <c r="K20" s="11"/>
      <c r="L20" s="11"/>
      <c r="M20" s="11">
        <v>0.03</v>
      </c>
      <c r="N20" s="11"/>
      <c r="O20"/>
      <c r="P20" s="144"/>
    </row>
    <row r="21" spans="1:19" ht="30.75" customHeight="1" x14ac:dyDescent="0.25">
      <c r="A21" s="284" t="s">
        <v>8</v>
      </c>
      <c r="B21" s="285"/>
      <c r="C21" s="12"/>
      <c r="D21" s="12">
        <v>0.184</v>
      </c>
      <c r="E21" s="12">
        <v>1.2E-2</v>
      </c>
      <c r="F21" s="12">
        <v>6.0000000000000001E-3</v>
      </c>
      <c r="G21" s="12">
        <v>1.4E-2</v>
      </c>
      <c r="H21" s="12">
        <v>1E-3</v>
      </c>
      <c r="I21" s="12">
        <v>1E-3</v>
      </c>
      <c r="J21" s="12">
        <v>1</v>
      </c>
      <c r="K21" s="12">
        <v>0.04</v>
      </c>
      <c r="L21" s="12">
        <v>1.6E-2</v>
      </c>
      <c r="M21" s="12">
        <v>0.03</v>
      </c>
      <c r="N21" s="12">
        <v>0.11</v>
      </c>
      <c r="O21" s="109"/>
      <c r="P21" s="50"/>
    </row>
    <row r="22" spans="1:19" ht="34.5" customHeight="1" x14ac:dyDescent="0.25">
      <c r="A22" s="278" t="s">
        <v>7</v>
      </c>
      <c r="B22" s="279"/>
      <c r="C22" s="15"/>
      <c r="D22" s="15">
        <f>D21*B10</f>
        <v>12.696</v>
      </c>
      <c r="E22" s="15">
        <f>E21*B10</f>
        <v>0.82800000000000007</v>
      </c>
      <c r="F22" s="15">
        <f>F21*B10</f>
        <v>0.41400000000000003</v>
      </c>
      <c r="G22" s="15">
        <f>G21*B10</f>
        <v>0.96599999999999997</v>
      </c>
      <c r="H22" s="15">
        <f>H21*B10</f>
        <v>6.9000000000000006E-2</v>
      </c>
      <c r="I22" s="15">
        <v>6.9000000000000006E-2</v>
      </c>
      <c r="J22" s="235">
        <f>J21*B10</f>
        <v>69</v>
      </c>
      <c r="K22" s="15">
        <f>K21*B10</f>
        <v>2.7600000000000002</v>
      </c>
      <c r="L22" s="15">
        <f>L21*B10</f>
        <v>1.1040000000000001</v>
      </c>
      <c r="M22" s="15">
        <f>M21*B10</f>
        <v>2.0699999999999998</v>
      </c>
      <c r="N22" s="15">
        <f>N21*B10</f>
        <v>7.59</v>
      </c>
      <c r="O22"/>
      <c r="P22" s="50"/>
    </row>
    <row r="23" spans="1:19" ht="36" customHeight="1" x14ac:dyDescent="0.25">
      <c r="A23" s="278" t="s">
        <v>6</v>
      </c>
      <c r="B23" s="279"/>
      <c r="C23" s="49"/>
      <c r="D23" s="49">
        <v>115</v>
      </c>
      <c r="E23" s="49">
        <v>95</v>
      </c>
      <c r="F23" s="49">
        <v>800</v>
      </c>
      <c r="G23" s="49">
        <v>75</v>
      </c>
      <c r="H23" s="49">
        <v>1100</v>
      </c>
      <c r="I23" s="49">
        <v>16</v>
      </c>
      <c r="J23" s="49">
        <v>9</v>
      </c>
      <c r="K23" s="49">
        <v>52</v>
      </c>
      <c r="L23" s="49">
        <v>600</v>
      </c>
      <c r="M23" s="49">
        <v>240</v>
      </c>
      <c r="N23" s="96">
        <v>80</v>
      </c>
      <c r="O23" s="39"/>
      <c r="P23" s="50"/>
    </row>
    <row r="24" spans="1:19" ht="40.5" customHeight="1" thickBot="1" x14ac:dyDescent="0.35">
      <c r="A24" s="280" t="s">
        <v>5</v>
      </c>
      <c r="B24" s="281"/>
      <c r="C24" s="1"/>
      <c r="D24" s="1">
        <f>D23*D22</f>
        <v>1460.04</v>
      </c>
      <c r="E24" s="1">
        <f>E23*E22</f>
        <v>78.660000000000011</v>
      </c>
      <c r="F24" s="1">
        <f>F23*F22</f>
        <v>331.20000000000005</v>
      </c>
      <c r="G24" s="1">
        <f t="shared" ref="G24:N24" si="0">G23*G22</f>
        <v>72.45</v>
      </c>
      <c r="H24" s="1">
        <f>H23*H22</f>
        <v>75.900000000000006</v>
      </c>
      <c r="I24" s="1">
        <v>1.1040000000000001</v>
      </c>
      <c r="J24" s="1">
        <f>J23*J22</f>
        <v>621</v>
      </c>
      <c r="K24" s="1">
        <f t="shared" si="0"/>
        <v>143.52000000000001</v>
      </c>
      <c r="L24" s="1">
        <v>662.40000000000009</v>
      </c>
      <c r="M24" s="1">
        <f>M23*M22</f>
        <v>496.79999999999995</v>
      </c>
      <c r="N24" s="1">
        <f t="shared" si="0"/>
        <v>607.20000000000005</v>
      </c>
      <c r="O24" s="65"/>
      <c r="P24" s="145">
        <v>4899</v>
      </c>
      <c r="Q24" s="119"/>
      <c r="S24" s="66"/>
    </row>
    <row r="25" spans="1:19" ht="18.75" x14ac:dyDescent="0.25">
      <c r="A25" s="188" t="s">
        <v>152</v>
      </c>
      <c r="B25" s="192"/>
      <c r="C25" s="191"/>
      <c r="D25" s="191"/>
      <c r="E25" s="191"/>
      <c r="F25" s="191"/>
      <c r="G25" s="191"/>
      <c r="H25" s="191"/>
      <c r="I25" s="191"/>
      <c r="J25" s="191"/>
      <c r="K25" s="191"/>
      <c r="P25" s="50"/>
      <c r="Q25"/>
    </row>
    <row r="26" spans="1:19" x14ac:dyDescent="0.25">
      <c r="A26" s="187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O26"/>
    </row>
    <row r="27" spans="1:19" ht="30" customHeight="1" x14ac:dyDescent="0.25">
      <c r="A27" s="189" t="s">
        <v>153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</row>
    <row r="28" spans="1:19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</row>
  </sheetData>
  <mergeCells count="17">
    <mergeCell ref="A24:B24"/>
    <mergeCell ref="Q9:R9"/>
    <mergeCell ref="B10:C10"/>
    <mergeCell ref="F11:K11"/>
    <mergeCell ref="A14:A20"/>
    <mergeCell ref="A22:B22"/>
    <mergeCell ref="A21:B21"/>
    <mergeCell ref="Q8:R8"/>
    <mergeCell ref="O7:P7"/>
    <mergeCell ref="B9:C9"/>
    <mergeCell ref="F9:K9"/>
    <mergeCell ref="A23:B23"/>
    <mergeCell ref="A2:O2"/>
    <mergeCell ref="A3:O3"/>
    <mergeCell ref="A4:O4"/>
    <mergeCell ref="Q6:R6"/>
    <mergeCell ref="Q7:R7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13" zoomScale="80" zoomScaleNormal="80" workbookViewId="0">
      <selection activeCell="R23" sqref="R23"/>
    </sheetView>
  </sheetViews>
  <sheetFormatPr defaultRowHeight="15" x14ac:dyDescent="0.25"/>
  <cols>
    <col min="1" max="1" width="7.7109375" style="2" customWidth="1"/>
    <col min="2" max="2" width="39.28515625" style="2" customWidth="1"/>
    <col min="3" max="4" width="10.140625" style="2" customWidth="1"/>
    <col min="5" max="5" width="9.7109375" style="2" customWidth="1"/>
    <col min="6" max="10" width="9.85546875" style="2" customWidth="1"/>
    <col min="11" max="12" width="9.7109375" style="2" customWidth="1"/>
    <col min="13" max="16" width="8.5703125" style="2" customWidth="1"/>
    <col min="17" max="17" width="9.28515625" style="2" customWidth="1"/>
    <col min="18" max="18" width="12" style="2" customWidth="1"/>
    <col min="19" max="19" width="3.42578125" style="2" customWidth="1"/>
    <col min="20" max="20" width="4.28515625" style="2" customWidth="1"/>
    <col min="21" max="21" width="6" style="2" customWidth="1"/>
    <col min="22" max="22" width="7.28515625" style="2" customWidth="1"/>
    <col min="23" max="23" width="8.7109375" style="2" customWidth="1"/>
    <col min="24" max="16384" width="9.140625" style="2"/>
  </cols>
  <sheetData>
    <row r="1" spans="1:22" ht="15.75" customHeight="1" x14ac:dyDescent="0.25">
      <c r="A1"/>
      <c r="B1" s="68" t="s">
        <v>124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22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22" ht="25.5" customHeight="1" x14ac:dyDescent="0.25">
      <c r="A4" s="286" t="s">
        <v>144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</row>
    <row r="5" spans="1:22" x14ac:dyDescent="0.25">
      <c r="A5" s="3" t="s">
        <v>1</v>
      </c>
      <c r="U5" s="16"/>
      <c r="V5" s="16"/>
    </row>
    <row r="6" spans="1:22" ht="39.75" customHeight="1" x14ac:dyDescent="0.25">
      <c r="A6" s="4" t="s">
        <v>165</v>
      </c>
      <c r="B6" s="55"/>
      <c r="C6" s="54"/>
      <c r="D6" s="54"/>
      <c r="E6" s="54"/>
      <c r="F6" s="54"/>
      <c r="G6" s="5"/>
      <c r="H6" s="5"/>
      <c r="I6" s="5"/>
      <c r="J6" s="5"/>
      <c r="K6" s="5"/>
      <c r="L6" s="5"/>
      <c r="M6" s="5"/>
      <c r="N6" s="5"/>
      <c r="O6" s="5"/>
      <c r="P6" s="5"/>
      <c r="U6" s="264" t="s">
        <v>9</v>
      </c>
      <c r="V6" s="264"/>
    </row>
    <row r="7" spans="1:22" x14ac:dyDescent="0.25">
      <c r="A7" s="6" t="s">
        <v>14</v>
      </c>
      <c r="S7" s="277" t="s">
        <v>10</v>
      </c>
      <c r="T7" s="277"/>
      <c r="U7" s="264">
        <v>5042022</v>
      </c>
      <c r="V7" s="264"/>
    </row>
    <row r="8" spans="1:22" ht="34.5" customHeight="1" thickBot="1" x14ac:dyDescent="0.3">
      <c r="A8" s="6" t="s">
        <v>25</v>
      </c>
      <c r="U8" s="264"/>
      <c r="V8" s="264"/>
    </row>
    <row r="9" spans="1:22" x14ac:dyDescent="0.25">
      <c r="A9" s="6"/>
      <c r="B9" s="254" t="s">
        <v>2</v>
      </c>
      <c r="C9" s="255"/>
      <c r="D9" s="255"/>
      <c r="E9" s="255"/>
      <c r="F9" s="255" t="s">
        <v>3</v>
      </c>
      <c r="G9" s="255"/>
      <c r="H9" s="255"/>
      <c r="I9" s="255"/>
      <c r="J9" s="255"/>
      <c r="K9" s="255"/>
      <c r="L9" s="255"/>
      <c r="M9" s="255"/>
      <c r="N9" s="255"/>
      <c r="O9" s="255"/>
      <c r="P9" s="139"/>
      <c r="Q9" s="255"/>
      <c r="R9" s="276"/>
      <c r="U9" s="264"/>
      <c r="V9" s="264"/>
    </row>
    <row r="10" spans="1:22" ht="29.25" customHeight="1" thickBot="1" x14ac:dyDescent="0.35">
      <c r="A10" s="6"/>
      <c r="B10" s="287">
        <v>69</v>
      </c>
      <c r="C10" s="288"/>
      <c r="D10" s="288"/>
      <c r="E10" s="288"/>
      <c r="F10" s="288">
        <v>71</v>
      </c>
      <c r="G10" s="288"/>
      <c r="H10" s="288"/>
      <c r="I10" s="288"/>
      <c r="J10" s="288"/>
      <c r="K10" s="288"/>
      <c r="L10" s="288"/>
      <c r="M10" s="288"/>
      <c r="N10" s="288"/>
      <c r="O10" s="288"/>
      <c r="P10" s="241"/>
      <c r="Q10" s="289">
        <f>B10*F10</f>
        <v>4899</v>
      </c>
      <c r="R10" s="290"/>
      <c r="S10" s="242"/>
      <c r="T10" s="242"/>
      <c r="U10" s="50"/>
    </row>
    <row r="11" spans="1:22" ht="15.75" customHeight="1" thickBot="1" x14ac:dyDescent="0.3">
      <c r="A11" s="7"/>
    </row>
    <row r="12" spans="1:22" ht="66" customHeight="1" x14ac:dyDescent="0.25">
      <c r="A12" s="8"/>
      <c r="B12" s="12"/>
      <c r="C12" s="18" t="s">
        <v>52</v>
      </c>
      <c r="D12" s="18" t="s">
        <v>67</v>
      </c>
      <c r="E12" s="18" t="s">
        <v>34</v>
      </c>
      <c r="F12" s="18" t="s">
        <v>19</v>
      </c>
      <c r="G12" s="18" t="s">
        <v>155</v>
      </c>
      <c r="H12" s="18" t="s">
        <v>18</v>
      </c>
      <c r="I12" s="18" t="s">
        <v>17</v>
      </c>
      <c r="J12" s="18" t="s">
        <v>44</v>
      </c>
      <c r="K12" s="18" t="s">
        <v>112</v>
      </c>
      <c r="L12" s="18" t="s">
        <v>118</v>
      </c>
      <c r="M12" s="18" t="s">
        <v>36</v>
      </c>
      <c r="N12" s="18" t="s">
        <v>21</v>
      </c>
      <c r="O12" s="18" t="s">
        <v>37</v>
      </c>
      <c r="P12" s="18" t="s">
        <v>40</v>
      </c>
      <c r="Q12" s="18" t="s">
        <v>122</v>
      </c>
      <c r="R12"/>
      <c r="S12"/>
      <c r="T12"/>
      <c r="U12"/>
    </row>
    <row r="13" spans="1:22" ht="15.75" x14ac:dyDescent="0.25">
      <c r="A13" s="20"/>
      <c r="B13" s="33"/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23">
        <v>15</v>
      </c>
      <c r="R13"/>
      <c r="S13"/>
      <c r="T13"/>
      <c r="U13"/>
    </row>
    <row r="14" spans="1:22" ht="26.25" customHeight="1" x14ac:dyDescent="0.25">
      <c r="A14" s="250" t="s">
        <v>12</v>
      </c>
      <c r="B14" s="82" t="s">
        <v>116</v>
      </c>
      <c r="C14" s="11">
        <v>150</v>
      </c>
      <c r="D14" s="11">
        <v>4.5999999999999999E-2</v>
      </c>
      <c r="E14" s="11">
        <v>3.0000000000000001E-3</v>
      </c>
      <c r="F14" s="11">
        <v>1E-3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86"/>
      <c r="S14"/>
      <c r="T14"/>
      <c r="U14"/>
    </row>
    <row r="15" spans="1:22" ht="27.75" customHeight="1" x14ac:dyDescent="0.25">
      <c r="A15" s="250"/>
      <c r="B15" s="82" t="s">
        <v>117</v>
      </c>
      <c r="C15" s="11">
        <v>90</v>
      </c>
      <c r="D15" s="11"/>
      <c r="E15" s="11"/>
      <c r="F15" s="11">
        <v>2E-3</v>
      </c>
      <c r="G15" s="11">
        <v>7.0000000000000007E-2</v>
      </c>
      <c r="H15" s="11">
        <v>1.7999999999999999E-2</v>
      </c>
      <c r="I15" s="11">
        <v>0.02</v>
      </c>
      <c r="J15" s="11">
        <v>5.0000000000000001E-3</v>
      </c>
      <c r="K15" s="11">
        <v>5.0000000000000001E-3</v>
      </c>
      <c r="L15" s="11">
        <v>4.0000000000000001E-3</v>
      </c>
      <c r="M15" s="11"/>
      <c r="N15" s="11"/>
      <c r="O15" s="11"/>
      <c r="P15" s="11"/>
      <c r="Q15" s="11"/>
      <c r="R15" s="86"/>
      <c r="S15"/>
      <c r="T15"/>
      <c r="U15"/>
    </row>
    <row r="16" spans="1:22" ht="27" customHeight="1" x14ac:dyDescent="0.25">
      <c r="A16" s="250"/>
      <c r="B16" s="82" t="s">
        <v>30</v>
      </c>
      <c r="C16" s="11">
        <v>200</v>
      </c>
      <c r="D16" s="11"/>
      <c r="E16" s="11"/>
      <c r="F16" s="11"/>
      <c r="G16" s="11"/>
      <c r="H16" s="11"/>
      <c r="I16" s="11"/>
      <c r="J16" s="11"/>
      <c r="K16" s="11"/>
      <c r="L16" s="11"/>
      <c r="M16" s="11">
        <v>3.3000000000000002E-2</v>
      </c>
      <c r="N16" s="11">
        <v>1.6E-2</v>
      </c>
      <c r="O16" s="11"/>
      <c r="P16" s="11"/>
      <c r="Q16" s="11"/>
      <c r="R16" s="86"/>
      <c r="S16"/>
      <c r="T16"/>
      <c r="U16"/>
    </row>
    <row r="17" spans="1:22" ht="28.5" customHeight="1" x14ac:dyDescent="0.25">
      <c r="A17" s="250"/>
      <c r="B17" s="82" t="s">
        <v>29</v>
      </c>
      <c r="C17" s="11">
        <v>40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0.04</v>
      </c>
      <c r="P17" s="11"/>
      <c r="Q17" s="11"/>
      <c r="R17" s="86"/>
      <c r="S17"/>
      <c r="T17"/>
      <c r="U17"/>
    </row>
    <row r="18" spans="1:22" ht="28.5" customHeight="1" x14ac:dyDescent="0.25">
      <c r="A18" s="250"/>
      <c r="B18" s="82" t="s">
        <v>31</v>
      </c>
      <c r="C18" s="11" t="s">
        <v>157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v>162</v>
      </c>
      <c r="Q18" s="11"/>
      <c r="R18" s="86"/>
      <c r="S18"/>
      <c r="T18"/>
      <c r="U18"/>
    </row>
    <row r="19" spans="1:22" ht="33" customHeight="1" x14ac:dyDescent="0.25">
      <c r="A19" s="250"/>
      <c r="B19" s="82" t="s">
        <v>121</v>
      </c>
      <c r="C19" s="11">
        <v>60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0.06</v>
      </c>
      <c r="R19" s="86"/>
      <c r="S19"/>
      <c r="T19"/>
      <c r="U19"/>
    </row>
    <row r="20" spans="1:22" ht="36" customHeight="1" x14ac:dyDescent="0.25">
      <c r="A20" s="251" t="s">
        <v>8</v>
      </c>
      <c r="B20" s="245"/>
      <c r="C20" s="61"/>
      <c r="D20" s="61">
        <v>4.5999999999999999E-2</v>
      </c>
      <c r="E20" s="61">
        <v>3.0000000000000001E-3</v>
      </c>
      <c r="F20" s="61">
        <v>3.0000000000000001E-3</v>
      </c>
      <c r="G20" s="61">
        <v>7.0000000000000007E-2</v>
      </c>
      <c r="H20" s="61">
        <v>1.7999999999999999E-2</v>
      </c>
      <c r="I20" s="61">
        <v>0.02</v>
      </c>
      <c r="J20" s="61">
        <v>5.0000000000000001E-3</v>
      </c>
      <c r="K20" s="61">
        <v>5.0000000000000001E-3</v>
      </c>
      <c r="L20" s="61">
        <v>4.0000000000000001E-3</v>
      </c>
      <c r="M20" s="61">
        <v>3.3000000000000002E-2</v>
      </c>
      <c r="N20" s="61">
        <v>1.6E-2</v>
      </c>
      <c r="O20" s="61">
        <v>0.04</v>
      </c>
      <c r="P20" s="61">
        <v>0.16200000000000001</v>
      </c>
      <c r="Q20" s="61">
        <v>0.06</v>
      </c>
      <c r="R20" s="86"/>
      <c r="S20"/>
      <c r="T20"/>
      <c r="U20"/>
    </row>
    <row r="21" spans="1:22" ht="39.75" customHeight="1" x14ac:dyDescent="0.25">
      <c r="A21" s="244" t="s">
        <v>7</v>
      </c>
      <c r="B21" s="245"/>
      <c r="C21" s="15"/>
      <c r="D21" s="15">
        <f>D20*B10</f>
        <v>3.1739999999999999</v>
      </c>
      <c r="E21" s="15">
        <f t="shared" ref="E21:O21" si="0">$B$10*E20</f>
        <v>0.20700000000000002</v>
      </c>
      <c r="F21" s="15">
        <f t="shared" si="0"/>
        <v>0.20700000000000002</v>
      </c>
      <c r="G21" s="15">
        <f t="shared" si="0"/>
        <v>4.83</v>
      </c>
      <c r="H21" s="15">
        <f t="shared" si="0"/>
        <v>1.242</v>
      </c>
      <c r="I21" s="15">
        <f t="shared" si="0"/>
        <v>1.3800000000000001</v>
      </c>
      <c r="J21" s="15">
        <f>J20*B10</f>
        <v>0.34500000000000003</v>
      </c>
      <c r="K21" s="15">
        <f t="shared" si="0"/>
        <v>0.34500000000000003</v>
      </c>
      <c r="L21" s="15">
        <f>L20*B10</f>
        <v>0.27600000000000002</v>
      </c>
      <c r="M21" s="15">
        <f t="shared" si="0"/>
        <v>2.2770000000000001</v>
      </c>
      <c r="N21" s="15">
        <f t="shared" si="0"/>
        <v>1.1040000000000001</v>
      </c>
      <c r="O21" s="15">
        <f t="shared" si="0"/>
        <v>2.7600000000000002</v>
      </c>
      <c r="P21" s="15">
        <f>P20*B10</f>
        <v>11.178000000000001</v>
      </c>
      <c r="Q21" s="133">
        <f>Q20*B10</f>
        <v>4.1399999999999997</v>
      </c>
      <c r="R21" s="86"/>
      <c r="S21"/>
      <c r="T21"/>
      <c r="U21"/>
    </row>
    <row r="22" spans="1:22" ht="34.5" customHeight="1" x14ac:dyDescent="0.25">
      <c r="A22" s="244" t="s">
        <v>6</v>
      </c>
      <c r="B22" s="245"/>
      <c r="C22" s="12"/>
      <c r="D22" s="12">
        <v>110</v>
      </c>
      <c r="E22" s="12">
        <v>800</v>
      </c>
      <c r="F22" s="12">
        <v>16</v>
      </c>
      <c r="G22" s="12">
        <v>330</v>
      </c>
      <c r="H22" s="60">
        <v>40</v>
      </c>
      <c r="I22" s="60">
        <v>45</v>
      </c>
      <c r="J22" s="60">
        <v>300</v>
      </c>
      <c r="K22" s="12">
        <v>150</v>
      </c>
      <c r="L22" s="12">
        <v>40</v>
      </c>
      <c r="M22" s="12">
        <v>300</v>
      </c>
      <c r="N22" s="12">
        <v>75</v>
      </c>
      <c r="O22" s="12">
        <v>52</v>
      </c>
      <c r="P22" s="12">
        <v>80</v>
      </c>
      <c r="Q22" s="12">
        <v>170</v>
      </c>
      <c r="R22"/>
      <c r="S22"/>
      <c r="T22"/>
      <c r="U22"/>
    </row>
    <row r="23" spans="1:22" ht="36" customHeight="1" thickBot="1" x14ac:dyDescent="0.35">
      <c r="A23" s="246" t="s">
        <v>5</v>
      </c>
      <c r="B23" s="247"/>
      <c r="C23" s="1"/>
      <c r="D23" s="243">
        <f>D22*D21</f>
        <v>349.14</v>
      </c>
      <c r="E23" s="1">
        <f t="shared" ref="E23:O23" si="1">E22*E21</f>
        <v>165.60000000000002</v>
      </c>
      <c r="F23" s="1">
        <f t="shared" si="1"/>
        <v>3.3120000000000003</v>
      </c>
      <c r="G23" s="1">
        <f>G22*G21</f>
        <v>1593.9</v>
      </c>
      <c r="H23" s="1">
        <f t="shared" si="1"/>
        <v>49.68</v>
      </c>
      <c r="I23" s="1">
        <f t="shared" si="1"/>
        <v>62.100000000000009</v>
      </c>
      <c r="J23" s="1">
        <f t="shared" si="1"/>
        <v>103.50000000000001</v>
      </c>
      <c r="K23" s="1">
        <f t="shared" si="1"/>
        <v>51.750000000000007</v>
      </c>
      <c r="L23" s="1">
        <f>L22*L21</f>
        <v>11.040000000000001</v>
      </c>
      <c r="M23" s="1">
        <f t="shared" si="1"/>
        <v>683.1</v>
      </c>
      <c r="N23" s="1">
        <f t="shared" si="1"/>
        <v>82.800000000000011</v>
      </c>
      <c r="O23" s="1">
        <f t="shared" si="1"/>
        <v>143.52000000000001</v>
      </c>
      <c r="P23" s="1">
        <f>P22*P21</f>
        <v>894.24</v>
      </c>
      <c r="Q23" s="1">
        <f>Q22*Q21</f>
        <v>703.8</v>
      </c>
      <c r="R23" s="146">
        <v>4899</v>
      </c>
      <c r="S23" s="19"/>
      <c r="T23"/>
      <c r="U23"/>
    </row>
    <row r="24" spans="1:22" ht="18.75" x14ac:dyDescent="0.25">
      <c r="A24" s="194" t="s">
        <v>152</v>
      </c>
      <c r="B24" s="198"/>
      <c r="C24" s="197"/>
      <c r="D24" s="197"/>
      <c r="E24" s="197"/>
      <c r="F24" s="197"/>
      <c r="G24" s="197"/>
      <c r="H24" s="197"/>
      <c r="I24" s="197"/>
      <c r="J24" s="197"/>
      <c r="K24" s="197"/>
      <c r="R24"/>
      <c r="S24"/>
      <c r="T24"/>
      <c r="U24"/>
    </row>
    <row r="25" spans="1:22" x14ac:dyDescent="0.25">
      <c r="A25" s="193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R25"/>
      <c r="S25"/>
      <c r="T25"/>
      <c r="U25"/>
      <c r="V25"/>
    </row>
    <row r="26" spans="1:22" ht="27.75" customHeight="1" x14ac:dyDescent="0.25">
      <c r="A26" s="195" t="s">
        <v>153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22" x14ac:dyDescent="0.2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/>
      <c r="M27"/>
      <c r="N27"/>
      <c r="O27"/>
      <c r="P27"/>
      <c r="Q27"/>
      <c r="R27"/>
      <c r="S27"/>
      <c r="T27"/>
      <c r="U27"/>
      <c r="V27"/>
    </row>
  </sheetData>
  <mergeCells count="19">
    <mergeCell ref="U6:V6"/>
    <mergeCell ref="U7:V7"/>
    <mergeCell ref="U8:V8"/>
    <mergeCell ref="A20:B20"/>
    <mergeCell ref="S7:T7"/>
    <mergeCell ref="U9:V9"/>
    <mergeCell ref="B10:E10"/>
    <mergeCell ref="F10:O10"/>
    <mergeCell ref="Q10:R10"/>
    <mergeCell ref="A14:A19"/>
    <mergeCell ref="B9:E9"/>
    <mergeCell ref="F9:O9"/>
    <mergeCell ref="Q9:R9"/>
    <mergeCell ref="A2:S2"/>
    <mergeCell ref="A3:S3"/>
    <mergeCell ref="A4:S4"/>
    <mergeCell ref="A22:B22"/>
    <mergeCell ref="A23:B23"/>
    <mergeCell ref="A21:B21"/>
  </mergeCells>
  <dataValidations count="1">
    <dataValidation type="date" allowBlank="1" showInputMessage="1" showErrorMessage="1" sqref="Q13">
      <formula1>1</formula1>
      <formula2>100</formula2>
    </dataValidation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9" zoomScale="90" zoomScaleNormal="90" workbookViewId="0">
      <selection activeCell="E14" sqref="E14"/>
    </sheetView>
  </sheetViews>
  <sheetFormatPr defaultRowHeight="15" x14ac:dyDescent="0.25"/>
  <cols>
    <col min="1" max="1" width="9.140625" style="2"/>
    <col min="2" max="2" width="37.5703125" style="2" customWidth="1"/>
    <col min="3" max="4" width="9.28515625" style="2" customWidth="1"/>
    <col min="5" max="5" width="10.28515625" style="2" customWidth="1"/>
    <col min="6" max="6" width="10.5703125" style="2" customWidth="1"/>
    <col min="7" max="7" width="10.85546875" style="2" customWidth="1"/>
    <col min="8" max="8" width="11" style="2" customWidth="1"/>
    <col min="9" max="9" width="10.7109375" style="2" customWidth="1"/>
    <col min="10" max="11" width="10.28515625" style="2" customWidth="1"/>
    <col min="12" max="12" width="10" style="2" customWidth="1"/>
    <col min="13" max="16384" width="9.140625" style="2"/>
  </cols>
  <sheetData>
    <row r="1" spans="1:13" ht="15.75" customHeight="1" x14ac:dyDescent="0.25">
      <c r="A1"/>
      <c r="B1" s="68" t="s">
        <v>88</v>
      </c>
      <c r="C1"/>
      <c r="D1"/>
      <c r="E1"/>
      <c r="F1"/>
      <c r="G1"/>
      <c r="H1"/>
      <c r="I1"/>
      <c r="J1"/>
      <c r="K1"/>
      <c r="L1"/>
    </row>
    <row r="2" spans="1:13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3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3" ht="21.75" customHeight="1" x14ac:dyDescent="0.25">
      <c r="A4" s="252" t="s">
        <v>145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3" x14ac:dyDescent="0.25">
      <c r="A5" s="3" t="s">
        <v>1</v>
      </c>
    </row>
    <row r="6" spans="1:13" ht="21.75" customHeight="1" x14ac:dyDescent="0.25">
      <c r="A6" s="4" t="s">
        <v>166</v>
      </c>
      <c r="B6" s="5"/>
      <c r="C6" s="5"/>
      <c r="D6" s="5"/>
      <c r="E6" s="5"/>
      <c r="F6" s="5"/>
      <c r="G6" s="5"/>
      <c r="H6" s="5"/>
      <c r="I6" s="5"/>
    </row>
    <row r="7" spans="1:13" ht="21" customHeight="1" x14ac:dyDescent="0.25">
      <c r="A7" s="6" t="s">
        <v>14</v>
      </c>
      <c r="L7" s="30" t="s">
        <v>15</v>
      </c>
    </row>
    <row r="8" spans="1:13" ht="21" customHeight="1" thickBot="1" x14ac:dyDescent="0.3">
      <c r="A8" s="6" t="s">
        <v>16</v>
      </c>
    </row>
    <row r="9" spans="1:13" x14ac:dyDescent="0.25">
      <c r="A9" s="6"/>
      <c r="B9" s="254" t="s">
        <v>2</v>
      </c>
      <c r="C9" s="255"/>
      <c r="D9" s="255"/>
      <c r="E9" s="255"/>
      <c r="F9" s="255"/>
      <c r="G9" s="255" t="s">
        <v>3</v>
      </c>
      <c r="H9" s="255"/>
      <c r="I9" s="255"/>
      <c r="J9" s="40"/>
      <c r="K9" s="40"/>
    </row>
    <row r="10" spans="1:13" ht="28.5" customHeight="1" thickBot="1" x14ac:dyDescent="0.35">
      <c r="A10" s="6"/>
      <c r="B10" s="248">
        <v>69</v>
      </c>
      <c r="C10" s="249"/>
      <c r="D10" s="249"/>
      <c r="E10" s="249"/>
      <c r="F10" s="249"/>
      <c r="G10" s="249">
        <v>71</v>
      </c>
      <c r="H10" s="249"/>
      <c r="I10" s="249"/>
      <c r="J10" s="58"/>
      <c r="K10" s="58">
        <f>B10*G10</f>
        <v>4899</v>
      </c>
      <c r="L10" s="50"/>
    </row>
    <row r="11" spans="1:13" ht="20.25" customHeight="1" thickBot="1" x14ac:dyDescent="0.3">
      <c r="A11" s="7"/>
    </row>
    <row r="12" spans="1:13" ht="65.25" customHeight="1" x14ac:dyDescent="0.25">
      <c r="A12" s="8"/>
      <c r="B12" s="9"/>
      <c r="C12" s="10" t="s">
        <v>52</v>
      </c>
      <c r="D12" s="10" t="s">
        <v>59</v>
      </c>
      <c r="E12" s="10" t="s">
        <v>102</v>
      </c>
      <c r="F12" s="10" t="s">
        <v>103</v>
      </c>
      <c r="G12" s="10" t="s">
        <v>34</v>
      </c>
      <c r="H12" s="10" t="s">
        <v>43</v>
      </c>
      <c r="I12" s="10" t="s">
        <v>132</v>
      </c>
      <c r="J12" s="10" t="s">
        <v>37</v>
      </c>
      <c r="K12" s="10" t="s">
        <v>23</v>
      </c>
      <c r="L12" s="10" t="s">
        <v>58</v>
      </c>
    </row>
    <row r="13" spans="1:13" ht="15" customHeight="1" thickBot="1" x14ac:dyDescent="0.3">
      <c r="A13" s="20"/>
      <c r="B13" s="21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10</v>
      </c>
      <c r="L13" s="22">
        <v>11</v>
      </c>
    </row>
    <row r="14" spans="1:13" ht="45.75" customHeight="1" thickBot="1" x14ac:dyDescent="0.3">
      <c r="A14" s="291" t="s">
        <v>12</v>
      </c>
      <c r="B14" s="74" t="s">
        <v>99</v>
      </c>
      <c r="C14" s="11">
        <v>180</v>
      </c>
      <c r="D14" s="11">
        <v>0.02</v>
      </c>
      <c r="E14" s="11">
        <v>0.115</v>
      </c>
      <c r="F14" s="11">
        <v>4.0000000000000001E-3</v>
      </c>
      <c r="G14" s="11">
        <v>2E-3</v>
      </c>
      <c r="H14" s="11"/>
      <c r="I14" s="11"/>
      <c r="J14" s="11"/>
      <c r="K14" s="11"/>
      <c r="L14" s="11"/>
      <c r="M14" s="155"/>
    </row>
    <row r="15" spans="1:13" ht="42.75" customHeight="1" thickBot="1" x14ac:dyDescent="0.3">
      <c r="A15" s="291"/>
      <c r="B15" s="76" t="s">
        <v>42</v>
      </c>
      <c r="C15" s="36">
        <v>200</v>
      </c>
      <c r="D15" s="36"/>
      <c r="E15" s="36">
        <v>0.122</v>
      </c>
      <c r="F15" s="36">
        <v>1.2E-2</v>
      </c>
      <c r="G15" s="36"/>
      <c r="H15" s="36">
        <v>2.2000000000000001E-3</v>
      </c>
      <c r="I15" s="36"/>
      <c r="J15" s="36"/>
      <c r="K15" s="36"/>
      <c r="L15" s="36"/>
      <c r="M15" s="156"/>
    </row>
    <row r="16" spans="1:13" ht="43.5" customHeight="1" thickBot="1" x14ac:dyDescent="0.3">
      <c r="A16" s="291"/>
      <c r="B16" s="76" t="s">
        <v>115</v>
      </c>
      <c r="C16" s="36">
        <v>35</v>
      </c>
      <c r="D16" s="36"/>
      <c r="E16" s="36"/>
      <c r="F16" s="36"/>
      <c r="G16" s="36"/>
      <c r="H16" s="36"/>
      <c r="I16" s="36">
        <v>3.5000000000000003E-2</v>
      </c>
      <c r="J16" s="36"/>
      <c r="K16" s="36"/>
      <c r="L16" s="36"/>
      <c r="M16" s="156"/>
    </row>
    <row r="17" spans="1:13" ht="43.5" customHeight="1" thickBot="1" x14ac:dyDescent="0.3">
      <c r="A17" s="291"/>
      <c r="B17" s="76" t="s">
        <v>29</v>
      </c>
      <c r="C17" s="36">
        <v>10</v>
      </c>
      <c r="D17" s="36"/>
      <c r="E17" s="36"/>
      <c r="F17" s="36"/>
      <c r="G17" s="36"/>
      <c r="H17" s="36"/>
      <c r="I17" s="36"/>
      <c r="J17" s="36">
        <v>10</v>
      </c>
      <c r="K17" s="36"/>
      <c r="L17" s="36"/>
      <c r="M17" s="156"/>
    </row>
    <row r="18" spans="1:13" ht="41.25" customHeight="1" thickBot="1" x14ac:dyDescent="0.3">
      <c r="A18" s="291"/>
      <c r="B18" s="76" t="s">
        <v>69</v>
      </c>
      <c r="C18" s="36">
        <v>30</v>
      </c>
      <c r="D18" s="36"/>
      <c r="E18" s="36"/>
      <c r="F18" s="36"/>
      <c r="G18" s="36">
        <v>5.0000000000000001E-3</v>
      </c>
      <c r="H18" s="36"/>
      <c r="I18" s="36"/>
      <c r="J18" s="36">
        <v>0.03</v>
      </c>
      <c r="K18" s="36">
        <v>1.6E-2</v>
      </c>
      <c r="L18" s="36"/>
      <c r="M18" s="156"/>
    </row>
    <row r="19" spans="1:13" ht="42" customHeight="1" thickBot="1" x14ac:dyDescent="0.3">
      <c r="A19" s="291"/>
      <c r="B19" s="76" t="s">
        <v>57</v>
      </c>
      <c r="C19" s="36" t="s">
        <v>125</v>
      </c>
      <c r="D19" s="36"/>
      <c r="E19" s="36"/>
      <c r="F19" s="36"/>
      <c r="G19" s="36"/>
      <c r="H19" s="36"/>
      <c r="I19" s="36"/>
      <c r="J19" s="36"/>
      <c r="K19" s="36"/>
      <c r="L19" s="36">
        <v>0.109</v>
      </c>
      <c r="M19" s="156"/>
    </row>
    <row r="20" spans="1:13" ht="46.5" customHeight="1" x14ac:dyDescent="0.25">
      <c r="A20" s="273" t="s">
        <v>8</v>
      </c>
      <c r="B20" s="274"/>
      <c r="C20" s="62"/>
      <c r="D20" s="62">
        <v>0.02</v>
      </c>
      <c r="E20" s="62">
        <v>0.23699999999999999</v>
      </c>
      <c r="F20" s="62">
        <v>1.6E-2</v>
      </c>
      <c r="G20" s="62">
        <v>7.0000000000000001E-3</v>
      </c>
      <c r="H20" s="62">
        <v>2E-3</v>
      </c>
      <c r="I20" s="62">
        <v>3.5000000000000003E-2</v>
      </c>
      <c r="J20" s="62">
        <v>0.04</v>
      </c>
      <c r="K20" s="62">
        <v>1.6E-2</v>
      </c>
      <c r="L20" s="62">
        <v>0.109</v>
      </c>
      <c r="M20" s="156"/>
    </row>
    <row r="21" spans="1:13" ht="36.75" customHeight="1" x14ac:dyDescent="0.25">
      <c r="A21" s="265" t="s">
        <v>7</v>
      </c>
      <c r="B21" s="266"/>
      <c r="C21" s="37"/>
      <c r="D21" s="37">
        <f>D20*B10</f>
        <v>1.3800000000000001</v>
      </c>
      <c r="E21" s="37">
        <f t="shared" ref="E21:L21" si="0">$B$10*E20</f>
        <v>16.352999999999998</v>
      </c>
      <c r="F21" s="37">
        <f t="shared" si="0"/>
        <v>1.1040000000000001</v>
      </c>
      <c r="G21" s="37">
        <f t="shared" si="0"/>
        <v>0.48299999999999998</v>
      </c>
      <c r="H21" s="91">
        <f>H20*B10</f>
        <v>0.13800000000000001</v>
      </c>
      <c r="I21" s="37">
        <f t="shared" si="0"/>
        <v>2.415</v>
      </c>
      <c r="J21" s="37">
        <f t="shared" si="0"/>
        <v>2.7600000000000002</v>
      </c>
      <c r="K21" s="37">
        <f>K20*B10</f>
        <v>1.1040000000000001</v>
      </c>
      <c r="L21" s="37">
        <f t="shared" si="0"/>
        <v>7.5209999999999999</v>
      </c>
      <c r="M21" s="156"/>
    </row>
    <row r="22" spans="1:13" ht="38.25" customHeight="1" x14ac:dyDescent="0.25">
      <c r="A22" s="265" t="s">
        <v>6</v>
      </c>
      <c r="B22" s="266"/>
      <c r="C22" s="49"/>
      <c r="D22" s="49">
        <v>70</v>
      </c>
      <c r="E22" s="49">
        <v>115</v>
      </c>
      <c r="F22" s="49">
        <v>75</v>
      </c>
      <c r="G22" s="49">
        <v>800</v>
      </c>
      <c r="H22" s="49">
        <v>800</v>
      </c>
      <c r="I22" s="49">
        <v>200</v>
      </c>
      <c r="J22" s="49">
        <v>52</v>
      </c>
      <c r="K22" s="49">
        <v>600</v>
      </c>
      <c r="L22" s="96">
        <v>140</v>
      </c>
      <c r="M22" s="157"/>
    </row>
    <row r="23" spans="1:13" ht="39.75" customHeight="1" thickBot="1" x14ac:dyDescent="0.35">
      <c r="A23" s="267" t="s">
        <v>5</v>
      </c>
      <c r="B23" s="268"/>
      <c r="C23" s="38"/>
      <c r="D23" s="38">
        <f>D22*D21</f>
        <v>96.600000000000009</v>
      </c>
      <c r="E23" s="38">
        <f t="shared" ref="E23:J23" si="1">E22*E21</f>
        <v>1880.5949999999998</v>
      </c>
      <c r="F23" s="38">
        <f t="shared" si="1"/>
        <v>82.800000000000011</v>
      </c>
      <c r="G23" s="38">
        <f t="shared" si="1"/>
        <v>386.4</v>
      </c>
      <c r="H23" s="38">
        <f t="shared" si="1"/>
        <v>110.4</v>
      </c>
      <c r="I23" s="38">
        <f t="shared" si="1"/>
        <v>483</v>
      </c>
      <c r="J23" s="38">
        <f t="shared" si="1"/>
        <v>143.52000000000001</v>
      </c>
      <c r="K23" s="38">
        <f>K22*K21</f>
        <v>662.40000000000009</v>
      </c>
      <c r="L23" s="38">
        <f>L22*L21</f>
        <v>1052.94</v>
      </c>
      <c r="M23" s="90">
        <f>SUM(D23:L23)</f>
        <v>4898.6550000000007</v>
      </c>
    </row>
    <row r="24" spans="1:13" ht="18.75" x14ac:dyDescent="0.25">
      <c r="A24" s="200" t="s">
        <v>152</v>
      </c>
      <c r="B24" s="204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3" x14ac:dyDescent="0.25">
      <c r="A25" s="199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/>
    </row>
    <row r="26" spans="1:13" ht="15.75" x14ac:dyDescent="0.25">
      <c r="A26" s="201" t="s">
        <v>153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3" x14ac:dyDescent="0.2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</row>
  </sheetData>
  <mergeCells count="12">
    <mergeCell ref="A2:L2"/>
    <mergeCell ref="A3:L3"/>
    <mergeCell ref="A4:L4"/>
    <mergeCell ref="A22:B22"/>
    <mergeCell ref="A23:B23"/>
    <mergeCell ref="B10:F10"/>
    <mergeCell ref="G10:I10"/>
    <mergeCell ref="A14:A19"/>
    <mergeCell ref="A20:B20"/>
    <mergeCell ref="A21:B21"/>
    <mergeCell ref="B9:F9"/>
    <mergeCell ref="G9:I9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9" zoomScale="90" zoomScaleNormal="90" workbookViewId="0">
      <selection activeCell="L18" sqref="L18"/>
    </sheetView>
  </sheetViews>
  <sheetFormatPr defaultRowHeight="15" x14ac:dyDescent="0.25"/>
  <cols>
    <col min="1" max="1" width="9.140625" style="2"/>
    <col min="2" max="2" width="33.42578125" style="2" customWidth="1"/>
    <col min="3" max="3" width="10.85546875" style="2" customWidth="1"/>
    <col min="4" max="4" width="9.28515625" style="2" customWidth="1"/>
    <col min="5" max="5" width="9.42578125" style="2" customWidth="1"/>
    <col min="6" max="11" width="9.7109375" style="2" customWidth="1"/>
    <col min="12" max="14" width="9.42578125" style="2" customWidth="1"/>
    <col min="15" max="15" width="11.85546875" style="2" customWidth="1"/>
    <col min="16" max="16" width="8.140625" style="2" customWidth="1"/>
    <col min="17" max="17" width="6.5703125" style="2" customWidth="1"/>
    <col min="18" max="18" width="9.28515625" style="2" customWidth="1"/>
    <col min="19" max="16384" width="9.140625" style="2"/>
  </cols>
  <sheetData>
    <row r="1" spans="1:17" ht="15.75" customHeight="1" x14ac:dyDescent="0.25">
      <c r="A1"/>
      <c r="B1" s="68" t="s">
        <v>114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.75" customHeight="1" x14ac:dyDescent="0.25">
      <c r="A2" s="252" t="s">
        <v>151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71"/>
    </row>
    <row r="3" spans="1:17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72"/>
    </row>
    <row r="4" spans="1:17" ht="15.75" x14ac:dyDescent="0.25">
      <c r="A4" s="252" t="s">
        <v>146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71"/>
    </row>
    <row r="5" spans="1:17" x14ac:dyDescent="0.25">
      <c r="A5" s="3" t="s">
        <v>1</v>
      </c>
      <c r="P5" s="16"/>
      <c r="Q5" s="16"/>
    </row>
    <row r="6" spans="1:17" ht="36.75" customHeight="1" x14ac:dyDescent="0.25">
      <c r="A6" s="4" t="s">
        <v>167</v>
      </c>
      <c r="B6" s="5"/>
      <c r="C6" s="5"/>
      <c r="D6" s="5"/>
      <c r="E6" s="5"/>
      <c r="F6" s="5"/>
      <c r="G6" s="5"/>
      <c r="H6" s="5"/>
      <c r="I6" s="5"/>
      <c r="J6" s="5"/>
      <c r="K6" s="5"/>
      <c r="P6" s="264" t="s">
        <v>9</v>
      </c>
      <c r="Q6" s="264"/>
    </row>
    <row r="7" spans="1:17" x14ac:dyDescent="0.25">
      <c r="A7" s="6" t="s">
        <v>14</v>
      </c>
      <c r="P7" s="264">
        <v>5042022</v>
      </c>
      <c r="Q7" s="264"/>
    </row>
    <row r="8" spans="1:17" ht="15.75" thickBot="1" x14ac:dyDescent="0.3">
      <c r="A8" s="6" t="s">
        <v>25</v>
      </c>
      <c r="P8" s="264"/>
      <c r="Q8" s="264"/>
    </row>
    <row r="9" spans="1:17" x14ac:dyDescent="0.25">
      <c r="A9" s="6"/>
      <c r="B9" s="254" t="s">
        <v>2</v>
      </c>
      <c r="C9" s="255"/>
      <c r="D9" s="97"/>
      <c r="E9" s="255" t="s">
        <v>3</v>
      </c>
      <c r="F9" s="255"/>
      <c r="G9" s="255"/>
      <c r="H9" s="255"/>
      <c r="I9" s="255"/>
      <c r="J9" s="255"/>
      <c r="K9" s="94"/>
      <c r="L9" s="275"/>
      <c r="M9" s="275"/>
      <c r="N9" s="275"/>
      <c r="O9" s="78"/>
      <c r="P9" s="264"/>
      <c r="Q9" s="264"/>
    </row>
    <row r="10" spans="1:17" ht="30" customHeight="1" thickBot="1" x14ac:dyDescent="0.35">
      <c r="A10" s="6"/>
      <c r="B10" s="248">
        <v>69</v>
      </c>
      <c r="C10" s="249"/>
      <c r="D10" s="98"/>
      <c r="E10" s="249">
        <v>71</v>
      </c>
      <c r="F10" s="249"/>
      <c r="G10" s="249"/>
      <c r="H10" s="249"/>
      <c r="I10" s="249"/>
      <c r="J10" s="249"/>
      <c r="K10" s="95"/>
      <c r="L10" s="292">
        <f>B10*E10</f>
        <v>4899</v>
      </c>
      <c r="M10" s="292"/>
      <c r="N10" s="292"/>
      <c r="O10" s="58"/>
      <c r="P10" s="57"/>
    </row>
    <row r="11" spans="1:17" ht="43.5" customHeight="1" thickBot="1" x14ac:dyDescent="0.3">
      <c r="A11" s="7"/>
    </row>
    <row r="12" spans="1:17" ht="65.25" customHeight="1" x14ac:dyDescent="0.25">
      <c r="A12" s="8"/>
      <c r="B12" s="9"/>
      <c r="C12" s="10" t="s">
        <v>52</v>
      </c>
      <c r="D12" s="10" t="s">
        <v>91</v>
      </c>
      <c r="E12" s="10" t="s">
        <v>34</v>
      </c>
      <c r="F12" s="10" t="s">
        <v>73</v>
      </c>
      <c r="G12" s="10" t="s">
        <v>18</v>
      </c>
      <c r="H12" s="10" t="s">
        <v>92</v>
      </c>
      <c r="I12" s="10" t="s">
        <v>35</v>
      </c>
      <c r="J12" s="10" t="s">
        <v>19</v>
      </c>
      <c r="K12" s="10" t="s">
        <v>53</v>
      </c>
      <c r="L12" s="10" t="s">
        <v>51</v>
      </c>
      <c r="M12" s="10" t="s">
        <v>37</v>
      </c>
      <c r="N12" s="10" t="s">
        <v>40</v>
      </c>
      <c r="O12" s="79"/>
    </row>
    <row r="13" spans="1:17" ht="15" customHeight="1" thickBot="1" x14ac:dyDescent="0.3">
      <c r="A13" s="20"/>
      <c r="B13" s="7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12</v>
      </c>
      <c r="N13" s="22">
        <v>13</v>
      </c>
      <c r="O13" s="79"/>
    </row>
    <row r="14" spans="1:17" ht="30" customHeight="1" thickBot="1" x14ac:dyDescent="0.3">
      <c r="A14" s="293" t="s">
        <v>12</v>
      </c>
      <c r="B14" s="74" t="s">
        <v>89</v>
      </c>
      <c r="C14" s="11">
        <v>150</v>
      </c>
      <c r="D14" s="11">
        <v>4.5999999999999999E-2</v>
      </c>
      <c r="E14" s="11">
        <v>3.0000000000000001E-3</v>
      </c>
      <c r="F14" s="11"/>
      <c r="G14" s="11"/>
      <c r="H14" s="11"/>
      <c r="I14" s="11"/>
      <c r="J14" s="11">
        <v>1E-3</v>
      </c>
      <c r="K14" s="11"/>
      <c r="L14" s="11"/>
      <c r="M14" s="11"/>
      <c r="N14" s="11"/>
      <c r="O14" s="148"/>
    </row>
    <row r="15" spans="1:17" ht="34.5" customHeight="1" thickBot="1" x14ac:dyDescent="0.3">
      <c r="A15" s="293"/>
      <c r="B15" s="76" t="s">
        <v>72</v>
      </c>
      <c r="C15" s="27">
        <v>100</v>
      </c>
      <c r="D15" s="27"/>
      <c r="E15" s="11"/>
      <c r="F15" s="11">
        <v>0.10199999999999999</v>
      </c>
      <c r="G15" s="11" t="s">
        <v>176</v>
      </c>
      <c r="H15" s="11">
        <v>3.0000000000000001E-3</v>
      </c>
      <c r="I15" s="11">
        <v>4.0000000000000001E-3</v>
      </c>
      <c r="J15" s="11">
        <v>1E-3</v>
      </c>
      <c r="K15" s="11">
        <v>4.0000000000000001E-3</v>
      </c>
      <c r="L15" s="11"/>
      <c r="M15" s="11"/>
      <c r="N15" s="11"/>
      <c r="O15" s="148"/>
    </row>
    <row r="16" spans="1:17" ht="33" customHeight="1" thickBot="1" x14ac:dyDescent="0.3">
      <c r="A16" s="293"/>
      <c r="B16" s="76" t="s">
        <v>90</v>
      </c>
      <c r="C16" s="11">
        <v>200</v>
      </c>
      <c r="D16" s="11"/>
      <c r="E16" s="11"/>
      <c r="F16" s="11"/>
      <c r="G16" s="11"/>
      <c r="H16" s="11"/>
      <c r="I16" s="11"/>
      <c r="J16" s="11"/>
      <c r="K16" s="11"/>
      <c r="L16" s="11">
        <v>2.4E-2</v>
      </c>
      <c r="M16" s="11"/>
      <c r="N16" s="11">
        <v>4.4999999999999998E-2</v>
      </c>
      <c r="O16" s="148"/>
    </row>
    <row r="17" spans="1:16" ht="33" customHeight="1" thickBot="1" x14ac:dyDescent="0.3">
      <c r="A17" s="293"/>
      <c r="B17" s="76" t="s">
        <v>31</v>
      </c>
      <c r="C17" s="11">
        <v>100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v>100</v>
      </c>
      <c r="O17" s="148"/>
    </row>
    <row r="18" spans="1:16" ht="32.25" customHeight="1" thickBot="1" x14ac:dyDescent="0.3">
      <c r="A18" s="293"/>
      <c r="B18" s="76" t="s">
        <v>29</v>
      </c>
      <c r="C18" s="11">
        <v>40</v>
      </c>
      <c r="D18" s="11"/>
      <c r="E18" s="11"/>
      <c r="F18" s="11"/>
      <c r="G18" s="11"/>
      <c r="H18" s="11"/>
      <c r="I18" s="11"/>
      <c r="J18" s="11"/>
      <c r="K18" s="11"/>
      <c r="L18" s="11"/>
      <c r="M18" s="11">
        <v>0.04</v>
      </c>
      <c r="N18" s="11"/>
      <c r="O18" s="148"/>
    </row>
    <row r="19" spans="1:16" ht="29.25" customHeight="1" x14ac:dyDescent="0.25">
      <c r="A19" s="294" t="s">
        <v>8</v>
      </c>
      <c r="B19" s="295"/>
      <c r="C19" s="64"/>
      <c r="D19" s="64">
        <v>4.5999999999999999E-2</v>
      </c>
      <c r="E19" s="64">
        <v>3.0000000000000001E-3</v>
      </c>
      <c r="F19" s="64">
        <v>0.10199999999999999</v>
      </c>
      <c r="G19" s="64">
        <v>1.2E-2</v>
      </c>
      <c r="H19" s="64">
        <v>3.0000000000000001E-3</v>
      </c>
      <c r="I19" s="64">
        <v>4.0000000000000001E-3</v>
      </c>
      <c r="J19" s="64">
        <v>2E-3</v>
      </c>
      <c r="K19" s="64">
        <v>4.0000000000000001E-3</v>
      </c>
      <c r="L19" s="64">
        <v>2.4E-2</v>
      </c>
      <c r="M19" s="64">
        <v>0.04</v>
      </c>
      <c r="N19" s="64">
        <v>0.14499999999999999</v>
      </c>
      <c r="O19" s="149"/>
    </row>
    <row r="20" spans="1:16" ht="33.75" customHeight="1" x14ac:dyDescent="0.25">
      <c r="A20" s="265" t="s">
        <v>7</v>
      </c>
      <c r="B20" s="266"/>
      <c r="C20" s="37"/>
      <c r="D20" s="37">
        <f>D19*B10</f>
        <v>3.1739999999999999</v>
      </c>
      <c r="E20" s="37">
        <f t="shared" ref="E20:L20" si="0">$B$10*E19</f>
        <v>0.20700000000000002</v>
      </c>
      <c r="F20" s="37">
        <f t="shared" si="0"/>
        <v>7.0379999999999994</v>
      </c>
      <c r="G20" s="37">
        <f t="shared" si="0"/>
        <v>0.82800000000000007</v>
      </c>
      <c r="H20" s="37">
        <f t="shared" si="0"/>
        <v>0.20700000000000002</v>
      </c>
      <c r="I20" s="37">
        <f t="shared" si="0"/>
        <v>0.27600000000000002</v>
      </c>
      <c r="J20" s="37">
        <f t="shared" si="0"/>
        <v>0.13800000000000001</v>
      </c>
      <c r="K20" s="37">
        <f>K19*B10</f>
        <v>0.27600000000000002</v>
      </c>
      <c r="L20" s="37">
        <f t="shared" si="0"/>
        <v>1.6560000000000001</v>
      </c>
      <c r="M20" s="37">
        <f>M19*B10</f>
        <v>2.7600000000000002</v>
      </c>
      <c r="N20" s="37">
        <f>N19*B10</f>
        <v>10.004999999999999</v>
      </c>
      <c r="O20" s="162"/>
    </row>
    <row r="21" spans="1:16" ht="31.5" customHeight="1" x14ac:dyDescent="0.25">
      <c r="A21" s="265" t="s">
        <v>6</v>
      </c>
      <c r="B21" s="266"/>
      <c r="C21" s="12"/>
      <c r="D21" s="12">
        <v>110</v>
      </c>
      <c r="E21" s="12">
        <v>800</v>
      </c>
      <c r="F21" s="12">
        <v>450</v>
      </c>
      <c r="G21" s="12">
        <v>40</v>
      </c>
      <c r="H21" s="12">
        <v>300</v>
      </c>
      <c r="I21" s="12">
        <v>150</v>
      </c>
      <c r="J21" s="12">
        <v>16</v>
      </c>
      <c r="K21" s="12">
        <v>40</v>
      </c>
      <c r="L21" s="12">
        <v>75</v>
      </c>
      <c r="M21" s="12">
        <v>52</v>
      </c>
      <c r="N21" s="60">
        <v>80</v>
      </c>
      <c r="O21" s="80"/>
    </row>
    <row r="22" spans="1:16" ht="31.5" customHeight="1" thickBot="1" x14ac:dyDescent="0.35">
      <c r="A22" s="267" t="s">
        <v>5</v>
      </c>
      <c r="B22" s="268"/>
      <c r="C22" s="38"/>
      <c r="D22" s="38">
        <f>D21*D20</f>
        <v>349.14</v>
      </c>
      <c r="E22" s="38">
        <f t="shared" ref="E22:M22" si="1">E21*E20</f>
        <v>165.60000000000002</v>
      </c>
      <c r="F22" s="38">
        <f t="shared" si="1"/>
        <v>3167.1</v>
      </c>
      <c r="G22" s="38">
        <f t="shared" si="1"/>
        <v>33.120000000000005</v>
      </c>
      <c r="H22" s="38">
        <f t="shared" si="1"/>
        <v>62.100000000000009</v>
      </c>
      <c r="I22" s="38">
        <f t="shared" si="1"/>
        <v>41.400000000000006</v>
      </c>
      <c r="J22" s="38">
        <f t="shared" si="1"/>
        <v>2.2080000000000002</v>
      </c>
      <c r="K22" s="38">
        <f t="shared" si="1"/>
        <v>11.040000000000001</v>
      </c>
      <c r="L22" s="38">
        <f t="shared" si="1"/>
        <v>124.20000000000002</v>
      </c>
      <c r="M22" s="38">
        <f t="shared" si="1"/>
        <v>143.52000000000001</v>
      </c>
      <c r="N22" s="38">
        <f>N21*N20</f>
        <v>800.39999999999986</v>
      </c>
      <c r="O22" s="147">
        <f>SUM(D22:N22)</f>
        <v>4899.8279999999995</v>
      </c>
      <c r="P22" s="66"/>
    </row>
    <row r="23" spans="1:16" ht="18.75" x14ac:dyDescent="0.25">
      <c r="A23" s="206" t="s">
        <v>152</v>
      </c>
      <c r="B23" s="210"/>
      <c r="C23" s="209"/>
      <c r="D23" s="209"/>
      <c r="E23" s="209"/>
      <c r="F23" s="209"/>
      <c r="G23" s="209"/>
      <c r="H23" s="209"/>
      <c r="I23" s="209"/>
      <c r="J23" s="209"/>
      <c r="K23" s="209"/>
    </row>
    <row r="24" spans="1:16" x14ac:dyDescent="0.25">
      <c r="A24" s="205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O24"/>
    </row>
    <row r="25" spans="1:16" ht="35.25" customHeight="1" x14ac:dyDescent="0.25">
      <c r="A25" s="207" t="s">
        <v>153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6" x14ac:dyDescent="0.2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</sheetData>
  <mergeCells count="18">
    <mergeCell ref="A21:B21"/>
    <mergeCell ref="A22:B22"/>
    <mergeCell ref="P9:Q9"/>
    <mergeCell ref="B10:C10"/>
    <mergeCell ref="E10:J10"/>
    <mergeCell ref="L10:N10"/>
    <mergeCell ref="A14:A18"/>
    <mergeCell ref="B9:C9"/>
    <mergeCell ref="E9:J9"/>
    <mergeCell ref="L9:N9"/>
    <mergeCell ref="A19:B19"/>
    <mergeCell ref="A20:B20"/>
    <mergeCell ref="P6:Q6"/>
    <mergeCell ref="P7:Q7"/>
    <mergeCell ref="P8:Q8"/>
    <mergeCell ref="A2:N2"/>
    <mergeCell ref="A3:N3"/>
    <mergeCell ref="A4:N4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6" zoomScale="90" zoomScaleNormal="90" workbookViewId="0">
      <selection activeCell="P25" sqref="P25"/>
    </sheetView>
  </sheetViews>
  <sheetFormatPr defaultRowHeight="15" x14ac:dyDescent="0.25"/>
  <cols>
    <col min="1" max="1" width="8" style="2" customWidth="1"/>
    <col min="2" max="2" width="36.140625" style="2" customWidth="1"/>
    <col min="3" max="4" width="9.7109375" style="2" customWidth="1"/>
    <col min="5" max="5" width="9.42578125" style="2" customWidth="1"/>
    <col min="6" max="9" width="8.85546875" style="2" customWidth="1"/>
    <col min="10" max="10" width="9.140625" style="2" customWidth="1"/>
    <col min="11" max="11" width="9.7109375" style="2" customWidth="1"/>
    <col min="12" max="12" width="9.140625" style="2" customWidth="1"/>
    <col min="13" max="15" width="9.85546875" style="2" customWidth="1"/>
    <col min="16" max="16" width="9" style="2" customWidth="1"/>
    <col min="17" max="17" width="7.85546875" style="2" customWidth="1"/>
    <col min="18" max="18" width="4.5703125" style="2" customWidth="1"/>
    <col min="19" max="19" width="4" style="2" customWidth="1"/>
    <col min="20" max="20" width="4.5703125" style="2" customWidth="1"/>
    <col min="21" max="21" width="2.85546875" style="2" customWidth="1"/>
    <col min="22" max="22" width="1.85546875" style="2" customWidth="1"/>
    <col min="23" max="16384" width="9.140625" style="2"/>
  </cols>
  <sheetData>
    <row r="1" spans="1:22" x14ac:dyDescent="0.25">
      <c r="A1"/>
      <c r="B1" s="68" t="s">
        <v>93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U2"/>
      <c r="V2"/>
    </row>
    <row r="3" spans="1:22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U3"/>
      <c r="V3"/>
    </row>
    <row r="4" spans="1:22" ht="15.75" customHeight="1" x14ac:dyDescent="0.25">
      <c r="A4" s="252" t="s">
        <v>146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U4"/>
      <c r="V4"/>
    </row>
    <row r="5" spans="1:22" x14ac:dyDescent="0.25">
      <c r="A5" s="3" t="s">
        <v>1</v>
      </c>
      <c r="S5" s="16"/>
      <c r="T5" s="16"/>
      <c r="U5"/>
      <c r="V5"/>
    </row>
    <row r="6" spans="1:22" x14ac:dyDescent="0.25">
      <c r="A6" s="28" t="s">
        <v>168</v>
      </c>
      <c r="B6" s="29"/>
      <c r="C6" s="5"/>
      <c r="D6" s="5"/>
      <c r="E6" s="5"/>
      <c r="F6" s="5"/>
      <c r="G6" s="5"/>
      <c r="H6" s="5"/>
      <c r="I6" s="5"/>
      <c r="J6" s="5"/>
      <c r="S6" s="264" t="s">
        <v>9</v>
      </c>
      <c r="T6" s="264"/>
      <c r="U6"/>
      <c r="V6"/>
    </row>
    <row r="7" spans="1:22" x14ac:dyDescent="0.25">
      <c r="A7" s="6" t="s">
        <v>14</v>
      </c>
      <c r="Q7" s="277" t="s">
        <v>10</v>
      </c>
      <c r="R7" s="277"/>
      <c r="S7" s="264">
        <v>5042022</v>
      </c>
      <c r="T7" s="264"/>
      <c r="U7"/>
      <c r="V7"/>
    </row>
    <row r="8" spans="1:22" ht="15.75" thickBot="1" x14ac:dyDescent="0.3">
      <c r="A8" s="6" t="s">
        <v>16</v>
      </c>
      <c r="S8" s="264"/>
      <c r="T8" s="264"/>
      <c r="U8"/>
      <c r="V8"/>
    </row>
    <row r="9" spans="1:22" x14ac:dyDescent="0.25">
      <c r="A9" s="6"/>
      <c r="B9" s="254" t="s">
        <v>2</v>
      </c>
      <c r="C9" s="255"/>
      <c r="D9" s="255"/>
      <c r="E9" s="255"/>
      <c r="F9" s="255"/>
      <c r="G9" s="255" t="s">
        <v>3</v>
      </c>
      <c r="H9" s="255"/>
      <c r="I9" s="255"/>
      <c r="J9" s="255"/>
      <c r="K9" s="255" t="s">
        <v>4</v>
      </c>
      <c r="L9" s="255"/>
      <c r="M9" s="255"/>
      <c r="N9" s="255"/>
      <c r="O9" s="255"/>
      <c r="P9" s="276"/>
      <c r="S9" s="264"/>
      <c r="T9" s="264"/>
      <c r="U9"/>
      <c r="V9"/>
    </row>
    <row r="10" spans="1:22" ht="21" customHeight="1" thickBot="1" x14ac:dyDescent="0.35">
      <c r="A10" s="6"/>
      <c r="B10" s="248">
        <v>69</v>
      </c>
      <c r="C10" s="249"/>
      <c r="D10" s="249"/>
      <c r="E10" s="249"/>
      <c r="F10" s="249"/>
      <c r="G10" s="249">
        <v>71</v>
      </c>
      <c r="H10" s="249"/>
      <c r="I10" s="249"/>
      <c r="J10" s="249"/>
      <c r="K10" s="256">
        <f>B10*G10</f>
        <v>4899</v>
      </c>
      <c r="L10" s="257"/>
      <c r="M10" s="257"/>
      <c r="N10" s="257"/>
      <c r="O10" s="257"/>
      <c r="P10" s="296"/>
      <c r="U10"/>
      <c r="V10"/>
    </row>
    <row r="11" spans="1:22" ht="15.75" thickBot="1" x14ac:dyDescent="0.3">
      <c r="A11" s="7"/>
      <c r="U11"/>
      <c r="V11"/>
    </row>
    <row r="12" spans="1:22" ht="75.75" customHeight="1" x14ac:dyDescent="0.25">
      <c r="A12" s="8"/>
      <c r="B12" s="9"/>
      <c r="C12" s="10" t="s">
        <v>52</v>
      </c>
      <c r="D12" s="10" t="s">
        <v>20</v>
      </c>
      <c r="E12" s="10" t="s">
        <v>34</v>
      </c>
      <c r="F12" s="10" t="s">
        <v>104</v>
      </c>
      <c r="G12" s="10" t="s">
        <v>133</v>
      </c>
      <c r="H12" s="10" t="s">
        <v>134</v>
      </c>
      <c r="I12" s="10" t="s">
        <v>135</v>
      </c>
      <c r="J12" s="10" t="s">
        <v>36</v>
      </c>
      <c r="K12" s="10" t="s">
        <v>51</v>
      </c>
      <c r="L12" s="10" t="s">
        <v>37</v>
      </c>
      <c r="M12" s="10" t="s">
        <v>17</v>
      </c>
      <c r="N12" s="10" t="s">
        <v>105</v>
      </c>
      <c r="O12" s="10" t="s">
        <v>58</v>
      </c>
      <c r="P12" s="84"/>
      <c r="Q12" s="105"/>
      <c r="R12"/>
      <c r="S12"/>
      <c r="T12"/>
      <c r="U12"/>
    </row>
    <row r="13" spans="1:22" ht="21" customHeight="1" thickBot="1" x14ac:dyDescent="0.3">
      <c r="A13" s="20"/>
      <c r="B13" s="21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84"/>
      <c r="Q13" s="105"/>
      <c r="R13"/>
      <c r="S13"/>
      <c r="T13"/>
      <c r="U13"/>
    </row>
    <row r="14" spans="1:22" ht="36" customHeight="1" thickBot="1" x14ac:dyDescent="0.3">
      <c r="A14" s="297" t="s">
        <v>12</v>
      </c>
      <c r="B14" s="74" t="s">
        <v>94</v>
      </c>
      <c r="C14" s="116">
        <v>150</v>
      </c>
      <c r="D14" s="116">
        <v>4.2000000000000003E-2</v>
      </c>
      <c r="E14" s="116">
        <v>5.0000000000000001E-3</v>
      </c>
      <c r="F14" s="116">
        <v>1E-3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50"/>
      <c r="Q14" s="151"/>
      <c r="R14"/>
      <c r="S14"/>
      <c r="T14"/>
      <c r="U14"/>
    </row>
    <row r="15" spans="1:22" ht="30" customHeight="1" thickBot="1" x14ac:dyDescent="0.3">
      <c r="A15" s="297"/>
      <c r="B15" s="76" t="s">
        <v>136</v>
      </c>
      <c r="C15" s="116">
        <v>90</v>
      </c>
      <c r="D15" s="116"/>
      <c r="E15" s="116"/>
      <c r="F15" s="116">
        <v>1E-3</v>
      </c>
      <c r="G15" s="116">
        <v>6.3E-2</v>
      </c>
      <c r="H15" s="116">
        <v>1.2999999999999999E-2</v>
      </c>
      <c r="I15" s="116">
        <v>7.0000000000000001E-3</v>
      </c>
      <c r="J15" s="116"/>
      <c r="K15" s="116"/>
      <c r="L15" s="116">
        <v>8.0000000000000002E-3</v>
      </c>
      <c r="M15" s="116"/>
      <c r="N15" s="116">
        <v>3.0000000000000001E-3</v>
      </c>
      <c r="O15" s="116"/>
      <c r="P15" s="151"/>
      <c r="Q15" s="151"/>
      <c r="R15"/>
      <c r="S15"/>
      <c r="T15"/>
      <c r="U15"/>
    </row>
    <row r="16" spans="1:22" ht="33.75" customHeight="1" thickBot="1" x14ac:dyDescent="0.3">
      <c r="A16" s="297"/>
      <c r="B16" s="76" t="s">
        <v>30</v>
      </c>
      <c r="C16" s="116">
        <v>200</v>
      </c>
      <c r="D16" s="116"/>
      <c r="E16" s="116"/>
      <c r="F16" s="116"/>
      <c r="G16" s="116"/>
      <c r="H16" s="116"/>
      <c r="I16" s="116"/>
      <c r="J16" s="116">
        <v>3.3000000000000002E-2</v>
      </c>
      <c r="K16" s="116">
        <v>1.6E-2</v>
      </c>
      <c r="L16" s="116"/>
      <c r="M16" s="116"/>
      <c r="N16" s="116"/>
      <c r="O16" s="116"/>
      <c r="P16" s="151"/>
      <c r="Q16" s="151"/>
      <c r="R16"/>
      <c r="S16"/>
      <c r="T16"/>
      <c r="U16"/>
    </row>
    <row r="17" spans="1:22" ht="30.75" customHeight="1" thickBot="1" x14ac:dyDescent="0.3">
      <c r="A17" s="297"/>
      <c r="B17" s="76" t="s">
        <v>29</v>
      </c>
      <c r="C17" s="116">
        <v>40</v>
      </c>
      <c r="D17" s="116"/>
      <c r="E17" s="116"/>
      <c r="F17" s="116"/>
      <c r="G17" s="116"/>
      <c r="H17" s="116"/>
      <c r="I17" s="116"/>
      <c r="J17" s="116"/>
      <c r="K17" s="116"/>
      <c r="L17" s="116">
        <v>0.04</v>
      </c>
      <c r="M17" s="116"/>
      <c r="N17" s="116"/>
      <c r="O17" s="116"/>
      <c r="P17" s="151"/>
      <c r="Q17" s="151"/>
      <c r="R17"/>
      <c r="S17"/>
      <c r="T17"/>
      <c r="U17"/>
    </row>
    <row r="18" spans="1:22" ht="31.5" customHeight="1" thickBot="1" x14ac:dyDescent="0.3">
      <c r="A18" s="297"/>
      <c r="B18" s="76" t="s">
        <v>137</v>
      </c>
      <c r="C18" s="116">
        <v>160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>
        <v>0.16</v>
      </c>
      <c r="P18" s="151"/>
      <c r="Q18" s="151"/>
      <c r="R18"/>
      <c r="S18"/>
      <c r="T18"/>
      <c r="U18"/>
    </row>
    <row r="19" spans="1:22" ht="35.25" customHeight="1" thickBot="1" x14ac:dyDescent="0.3">
      <c r="A19" s="297"/>
      <c r="B19" s="76" t="s">
        <v>95</v>
      </c>
      <c r="C19" s="116">
        <v>60</v>
      </c>
      <c r="D19" s="116"/>
      <c r="E19" s="116"/>
      <c r="F19" s="116"/>
      <c r="G19" s="116"/>
      <c r="H19" s="116"/>
      <c r="I19" s="116"/>
      <c r="J19" s="116"/>
      <c r="K19" s="116">
        <v>1E-3</v>
      </c>
      <c r="L19" s="116"/>
      <c r="M19" s="116">
        <v>5.7000000000000002E-2</v>
      </c>
      <c r="N19" s="116">
        <v>3.0000000000000001E-3</v>
      </c>
      <c r="O19" s="116"/>
      <c r="P19" s="151"/>
      <c r="Q19" s="151"/>
      <c r="R19"/>
      <c r="S19"/>
      <c r="T19"/>
      <c r="U19"/>
    </row>
    <row r="20" spans="1:22" ht="32.25" customHeight="1" x14ac:dyDescent="0.25">
      <c r="A20" s="273" t="s">
        <v>8</v>
      </c>
      <c r="B20" s="274"/>
      <c r="C20" s="61"/>
      <c r="D20" s="61">
        <v>4.2000000000000003E-2</v>
      </c>
      <c r="E20" s="61">
        <v>5.0000000000000001E-3</v>
      </c>
      <c r="F20" s="61">
        <v>2E-3</v>
      </c>
      <c r="G20" s="61">
        <v>6.3E-2</v>
      </c>
      <c r="H20" s="61">
        <v>1.2999999999999999E-2</v>
      </c>
      <c r="I20" s="61">
        <v>7.0000000000000001E-3</v>
      </c>
      <c r="J20" s="61">
        <v>3.3000000000000002E-2</v>
      </c>
      <c r="K20" s="61">
        <v>1.7000000000000001E-2</v>
      </c>
      <c r="L20" s="61">
        <v>4.8000000000000001E-2</v>
      </c>
      <c r="M20" s="61">
        <v>5.7000000000000002E-2</v>
      </c>
      <c r="N20" s="61">
        <v>6.0000000000000001E-3</v>
      </c>
      <c r="O20" s="61">
        <v>0.16</v>
      </c>
      <c r="P20" s="152"/>
      <c r="Q20" s="151"/>
      <c r="R20"/>
      <c r="S20"/>
      <c r="T20"/>
      <c r="U20"/>
    </row>
    <row r="21" spans="1:22" ht="39.75" customHeight="1" x14ac:dyDescent="0.25">
      <c r="A21" s="265" t="s">
        <v>7</v>
      </c>
      <c r="B21" s="266"/>
      <c r="C21" s="115"/>
      <c r="D21" s="115">
        <f>D20*B10</f>
        <v>2.8980000000000001</v>
      </c>
      <c r="E21" s="115">
        <f t="shared" ref="E21:N21" si="0">$B$10*E20</f>
        <v>0.34500000000000003</v>
      </c>
      <c r="F21" s="115">
        <f t="shared" si="0"/>
        <v>0.13800000000000001</v>
      </c>
      <c r="G21" s="115">
        <f>G20*B10</f>
        <v>4.3470000000000004</v>
      </c>
      <c r="H21" s="115">
        <f>H20*B10</f>
        <v>0.89699999999999991</v>
      </c>
      <c r="I21" s="116">
        <f>I20*B10</f>
        <v>0.48299999999999998</v>
      </c>
      <c r="J21" s="115">
        <f t="shared" si="0"/>
        <v>2.2770000000000001</v>
      </c>
      <c r="K21" s="115">
        <f t="shared" si="0"/>
        <v>1.173</v>
      </c>
      <c r="L21" s="115">
        <f t="shared" si="0"/>
        <v>3.3120000000000003</v>
      </c>
      <c r="M21" s="115">
        <f t="shared" si="0"/>
        <v>3.9330000000000003</v>
      </c>
      <c r="N21" s="115">
        <f t="shared" si="0"/>
        <v>0.41400000000000003</v>
      </c>
      <c r="O21" s="115">
        <f>O20*B10</f>
        <v>11.040000000000001</v>
      </c>
      <c r="P21" s="153"/>
      <c r="Q21" s="151"/>
      <c r="R21"/>
      <c r="S21"/>
      <c r="T21"/>
      <c r="U21"/>
    </row>
    <row r="22" spans="1:22" ht="38.25" customHeight="1" x14ac:dyDescent="0.25">
      <c r="A22" s="265" t="s">
        <v>6</v>
      </c>
      <c r="B22" s="266"/>
      <c r="C22" s="111"/>
      <c r="D22" s="113">
        <v>90</v>
      </c>
      <c r="E22" s="113">
        <v>800</v>
      </c>
      <c r="F22" s="113">
        <v>16</v>
      </c>
      <c r="G22" s="113">
        <v>330</v>
      </c>
      <c r="H22" s="113">
        <v>115</v>
      </c>
      <c r="I22" s="113">
        <v>200</v>
      </c>
      <c r="J22" s="113">
        <v>300</v>
      </c>
      <c r="K22" s="113">
        <v>75</v>
      </c>
      <c r="L22" s="113">
        <v>52</v>
      </c>
      <c r="M22" s="113">
        <v>45</v>
      </c>
      <c r="N22" s="113">
        <v>150</v>
      </c>
      <c r="O22" s="113">
        <v>140</v>
      </c>
      <c r="P22" s="114"/>
      <c r="Q22"/>
      <c r="R22"/>
      <c r="S22"/>
      <c r="T22"/>
      <c r="U22"/>
    </row>
    <row r="23" spans="1:22" ht="42" customHeight="1" thickBot="1" x14ac:dyDescent="0.35">
      <c r="A23" s="267" t="s">
        <v>5</v>
      </c>
      <c r="B23" s="268"/>
      <c r="C23" s="112"/>
      <c r="D23" s="112">
        <f>D22*D21</f>
        <v>260.82</v>
      </c>
      <c r="E23" s="112">
        <f t="shared" ref="E23:N23" si="1">E22*E21</f>
        <v>276</v>
      </c>
      <c r="F23" s="112">
        <f>F22*F21</f>
        <v>2.2080000000000002</v>
      </c>
      <c r="G23" s="112">
        <f t="shared" si="1"/>
        <v>1434.5100000000002</v>
      </c>
      <c r="H23" s="112">
        <f>H22*H21</f>
        <v>103.15499999999999</v>
      </c>
      <c r="I23" s="112">
        <f>I22*I21</f>
        <v>96.6</v>
      </c>
      <c r="J23" s="112">
        <f t="shared" si="1"/>
        <v>683.1</v>
      </c>
      <c r="K23" s="112">
        <f t="shared" si="1"/>
        <v>87.975000000000009</v>
      </c>
      <c r="L23" s="112">
        <f t="shared" si="1"/>
        <v>172.22400000000002</v>
      </c>
      <c r="M23" s="112">
        <f>M22*M21</f>
        <v>176.98500000000001</v>
      </c>
      <c r="N23" s="112">
        <f t="shared" si="1"/>
        <v>62.100000000000009</v>
      </c>
      <c r="O23" s="112">
        <f>O22*O21</f>
        <v>1545.6000000000001</v>
      </c>
      <c r="P23" s="117">
        <v>4899</v>
      </c>
      <c r="Q23" s="110"/>
      <c r="R23"/>
      <c r="S23"/>
      <c r="T23"/>
      <c r="U23"/>
    </row>
    <row r="24" spans="1:22" ht="18.75" x14ac:dyDescent="0.25">
      <c r="A24" s="212" t="s">
        <v>152</v>
      </c>
      <c r="B24" s="216"/>
      <c r="C24" s="215"/>
      <c r="D24" s="215"/>
      <c r="E24" s="215"/>
      <c r="F24" s="215"/>
      <c r="G24" s="215"/>
      <c r="H24" s="215"/>
      <c r="I24" s="215"/>
      <c r="J24" s="215"/>
      <c r="K24" s="215"/>
      <c r="L24" s="17"/>
      <c r="M24" s="17"/>
      <c r="N24" s="17"/>
      <c r="O24" s="17"/>
      <c r="P24"/>
      <c r="Q24"/>
      <c r="R24"/>
      <c r="S24"/>
      <c r="T24"/>
      <c r="U24"/>
    </row>
    <row r="25" spans="1:22" x14ac:dyDescent="0.25">
      <c r="A25" s="211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P25"/>
      <c r="Q25"/>
      <c r="R25"/>
      <c r="S25"/>
      <c r="T25"/>
      <c r="U25"/>
      <c r="V25"/>
    </row>
    <row r="26" spans="1:22" ht="61.5" customHeight="1" x14ac:dyDescent="0.25">
      <c r="A26" s="213" t="s">
        <v>153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U26"/>
      <c r="V26"/>
    </row>
    <row r="27" spans="1:22" x14ac:dyDescent="0.2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</sheetData>
  <mergeCells count="19">
    <mergeCell ref="A23:B23"/>
    <mergeCell ref="A22:B22"/>
    <mergeCell ref="A21:B21"/>
    <mergeCell ref="A20:B20"/>
    <mergeCell ref="S6:T6"/>
    <mergeCell ref="S7:T7"/>
    <mergeCell ref="S8:T8"/>
    <mergeCell ref="S9:T9"/>
    <mergeCell ref="Q7:R7"/>
    <mergeCell ref="A14:A19"/>
    <mergeCell ref="A2:Q2"/>
    <mergeCell ref="A3:Q3"/>
    <mergeCell ref="A4:Q4"/>
    <mergeCell ref="B10:F10"/>
    <mergeCell ref="G10:J10"/>
    <mergeCell ref="K10:P10"/>
    <mergeCell ref="B9:F9"/>
    <mergeCell ref="G9:J9"/>
    <mergeCell ref="K9:P9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4" zoomScale="90" zoomScaleNormal="90" workbookViewId="0">
      <selection activeCell="R15" sqref="R15"/>
    </sheetView>
  </sheetViews>
  <sheetFormatPr defaultRowHeight="15" x14ac:dyDescent="0.25"/>
  <cols>
    <col min="1" max="1" width="9" style="2" customWidth="1"/>
    <col min="2" max="2" width="35" style="2" customWidth="1"/>
    <col min="3" max="4" width="8.85546875" style="2" customWidth="1"/>
    <col min="5" max="5" width="9.28515625" style="2" customWidth="1"/>
    <col min="6" max="6" width="8.5703125" style="2" customWidth="1"/>
    <col min="7" max="7" width="9" style="2" customWidth="1"/>
    <col min="8" max="9" width="8.42578125" style="2" customWidth="1"/>
    <col min="10" max="11" width="8.140625" style="2" customWidth="1"/>
    <col min="12" max="15" width="9.5703125" style="2" customWidth="1"/>
    <col min="16" max="16" width="6.5703125" style="2" customWidth="1"/>
    <col min="17" max="17" width="11.28515625" style="2" customWidth="1"/>
    <col min="18" max="18" width="6" style="2" customWidth="1"/>
    <col min="19" max="16384" width="9.140625" style="2"/>
  </cols>
  <sheetData>
    <row r="1" spans="1:19" ht="18" customHeight="1" x14ac:dyDescent="0.25">
      <c r="A1"/>
      <c r="B1" s="68" t="s">
        <v>97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7"/>
    </row>
    <row r="2" spans="1:19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R2" s="17"/>
    </row>
    <row r="3" spans="1:19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R3" s="17"/>
    </row>
    <row r="4" spans="1:19" ht="21" customHeight="1" x14ac:dyDescent="0.25">
      <c r="A4" s="252" t="s">
        <v>147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R4" s="17"/>
    </row>
    <row r="5" spans="1:19" x14ac:dyDescent="0.25">
      <c r="A5" s="3" t="s">
        <v>1</v>
      </c>
      <c r="P5" s="16"/>
      <c r="Q5" s="16"/>
    </row>
    <row r="6" spans="1:19" ht="37.5" customHeight="1" x14ac:dyDescent="0.25">
      <c r="A6" s="4" t="s">
        <v>169</v>
      </c>
      <c r="B6" s="5"/>
      <c r="C6" s="5"/>
      <c r="D6" s="5"/>
      <c r="E6" s="5"/>
      <c r="F6" s="5"/>
      <c r="G6" s="5"/>
      <c r="P6" s="264" t="s">
        <v>9</v>
      </c>
      <c r="Q6" s="264"/>
    </row>
    <row r="7" spans="1:19" x14ac:dyDescent="0.25">
      <c r="A7" s="6" t="s">
        <v>14</v>
      </c>
      <c r="P7" s="264">
        <v>5042022</v>
      </c>
      <c r="Q7" s="264"/>
    </row>
    <row r="8" spans="1:19" ht="22.5" customHeight="1" thickBot="1" x14ac:dyDescent="0.3">
      <c r="A8" s="6" t="s">
        <v>25</v>
      </c>
      <c r="P8" s="264"/>
      <c r="Q8" s="264"/>
    </row>
    <row r="9" spans="1:19" x14ac:dyDescent="0.25">
      <c r="A9" s="6"/>
      <c r="B9" s="254" t="s">
        <v>2</v>
      </c>
      <c r="C9" s="255"/>
      <c r="D9" s="255"/>
      <c r="E9" s="255"/>
      <c r="F9" s="255"/>
      <c r="G9" s="255"/>
      <c r="H9" s="255" t="s">
        <v>4</v>
      </c>
      <c r="I9" s="255"/>
      <c r="J9" s="255"/>
      <c r="K9" s="275"/>
      <c r="L9" s="275"/>
      <c r="M9" s="275"/>
      <c r="N9" s="275"/>
      <c r="O9" s="275"/>
      <c r="P9" s="264"/>
      <c r="Q9" s="264"/>
    </row>
    <row r="10" spans="1:19" ht="40.5" customHeight="1" thickBot="1" x14ac:dyDescent="0.35">
      <c r="A10" s="6"/>
      <c r="B10" s="248">
        <v>69</v>
      </c>
      <c r="C10" s="249"/>
      <c r="D10" s="249"/>
      <c r="E10" s="249"/>
      <c r="F10" s="249">
        <v>71</v>
      </c>
      <c r="G10" s="249"/>
      <c r="H10" s="256">
        <f>-B10*F10</f>
        <v>-4899</v>
      </c>
      <c r="I10" s="257"/>
      <c r="J10" s="257"/>
      <c r="K10" s="292"/>
      <c r="L10" s="292"/>
      <c r="M10" s="292"/>
      <c r="N10" s="292"/>
      <c r="O10" s="292"/>
      <c r="R10" s="17"/>
    </row>
    <row r="11" spans="1:19" ht="9" customHeight="1" thickBot="1" x14ac:dyDescent="0.3">
      <c r="A11" s="7"/>
      <c r="R11" s="17"/>
    </row>
    <row r="12" spans="1:19" ht="65.25" customHeight="1" x14ac:dyDescent="0.25">
      <c r="A12" s="8"/>
      <c r="B12" s="67"/>
      <c r="C12" s="18" t="s">
        <v>52</v>
      </c>
      <c r="D12" s="18" t="s">
        <v>22</v>
      </c>
      <c r="E12" s="18" t="s">
        <v>76</v>
      </c>
      <c r="F12" s="18" t="s">
        <v>106</v>
      </c>
      <c r="G12" s="18" t="s">
        <v>18</v>
      </c>
      <c r="H12" s="18" t="s">
        <v>35</v>
      </c>
      <c r="I12" s="18" t="s">
        <v>107</v>
      </c>
      <c r="J12" s="18" t="s">
        <v>36</v>
      </c>
      <c r="K12" s="18" t="s">
        <v>51</v>
      </c>
      <c r="L12" s="18" t="s">
        <v>40</v>
      </c>
      <c r="M12" s="18" t="s">
        <v>37</v>
      </c>
      <c r="N12" s="18" t="s">
        <v>175</v>
      </c>
      <c r="O12" s="18" t="s">
        <v>132</v>
      </c>
      <c r="P12"/>
      <c r="Q12"/>
      <c r="R12"/>
      <c r="S12"/>
    </row>
    <row r="13" spans="1:19" ht="14.25" customHeight="1" x14ac:dyDescent="0.25">
      <c r="A13" s="20"/>
      <c r="B13" s="77"/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/>
      <c r="Q13"/>
      <c r="R13"/>
      <c r="S13"/>
    </row>
    <row r="14" spans="1:19" ht="30.75" customHeight="1" thickBot="1" x14ac:dyDescent="0.3">
      <c r="A14" s="250"/>
      <c r="B14" s="76" t="s">
        <v>98</v>
      </c>
      <c r="C14" s="11">
        <v>160</v>
      </c>
      <c r="D14" s="11">
        <v>3.7999999999999999E-2</v>
      </c>
      <c r="E14" s="42">
        <v>0.08</v>
      </c>
      <c r="F14" s="11">
        <v>0.01</v>
      </c>
      <c r="G14" s="11">
        <v>8.9999999999999993E-3</v>
      </c>
      <c r="H14" s="11">
        <v>2E-3</v>
      </c>
      <c r="I14" s="11">
        <v>5.0000000000000001E-3</v>
      </c>
      <c r="J14" s="11"/>
      <c r="K14" s="11"/>
      <c r="L14" s="11"/>
      <c r="M14" s="11"/>
      <c r="N14" s="11"/>
      <c r="O14" s="11"/>
      <c r="P14"/>
      <c r="Q14" s="86"/>
      <c r="R14"/>
      <c r="S14"/>
    </row>
    <row r="15" spans="1:19" ht="29.25" customHeight="1" thickBot="1" x14ac:dyDescent="0.3">
      <c r="A15" s="250"/>
      <c r="B15" s="76" t="s">
        <v>30</v>
      </c>
      <c r="C15" s="11">
        <v>200</v>
      </c>
      <c r="D15" s="11"/>
      <c r="E15" s="42"/>
      <c r="F15" s="11"/>
      <c r="G15" s="11"/>
      <c r="H15" s="11"/>
      <c r="I15" s="11"/>
      <c r="J15" s="11">
        <v>3.3000000000000002E-2</v>
      </c>
      <c r="K15" s="11">
        <v>1.6E-2</v>
      </c>
      <c r="L15" s="11"/>
      <c r="M15" s="11"/>
      <c r="N15" s="11"/>
      <c r="O15" s="11"/>
      <c r="P15"/>
      <c r="Q15" s="86"/>
      <c r="R15"/>
      <c r="S15"/>
    </row>
    <row r="16" spans="1:19" ht="29.25" customHeight="1" thickBot="1" x14ac:dyDescent="0.3">
      <c r="A16" s="250"/>
      <c r="B16" s="76" t="s">
        <v>31</v>
      </c>
      <c r="C16" s="11">
        <v>100</v>
      </c>
      <c r="D16" s="11"/>
      <c r="E16" s="42"/>
      <c r="F16" s="11"/>
      <c r="G16" s="11"/>
      <c r="H16" s="11"/>
      <c r="I16" s="11"/>
      <c r="J16" s="11"/>
      <c r="K16" s="11"/>
      <c r="L16" s="11">
        <v>0.1</v>
      </c>
      <c r="M16" s="11"/>
      <c r="N16" s="11"/>
      <c r="O16" s="11"/>
      <c r="P16"/>
      <c r="Q16" s="86"/>
      <c r="R16"/>
      <c r="S16"/>
    </row>
    <row r="17" spans="1:19" ht="29.25" customHeight="1" thickBot="1" x14ac:dyDescent="0.3">
      <c r="A17" s="250"/>
      <c r="B17" s="76" t="s">
        <v>29</v>
      </c>
      <c r="C17" s="11">
        <v>40</v>
      </c>
      <c r="D17" s="11"/>
      <c r="E17" s="42"/>
      <c r="F17" s="11"/>
      <c r="G17" s="11"/>
      <c r="H17" s="11"/>
      <c r="I17" s="11"/>
      <c r="J17" s="11"/>
      <c r="K17" s="11"/>
      <c r="L17" s="11"/>
      <c r="M17" s="11">
        <v>0.04</v>
      </c>
      <c r="N17" s="11"/>
      <c r="O17" s="11"/>
      <c r="P17"/>
      <c r="Q17" s="86"/>
      <c r="R17"/>
      <c r="S17"/>
    </row>
    <row r="18" spans="1:19" ht="29.25" customHeight="1" thickBot="1" x14ac:dyDescent="0.3">
      <c r="A18" s="250"/>
      <c r="B18" s="76" t="s">
        <v>160</v>
      </c>
      <c r="C18" s="11">
        <v>60</v>
      </c>
      <c r="D18" s="11"/>
      <c r="E18" s="42"/>
      <c r="F18" s="11"/>
      <c r="G18" s="11"/>
      <c r="H18" s="11"/>
      <c r="I18" s="11"/>
      <c r="J18" s="11"/>
      <c r="K18" s="11"/>
      <c r="L18" s="11"/>
      <c r="M18" s="11"/>
      <c r="N18" s="11">
        <v>0.06</v>
      </c>
      <c r="O18" s="11"/>
      <c r="P18"/>
      <c r="Q18" s="154"/>
      <c r="R18"/>
      <c r="S18"/>
    </row>
    <row r="19" spans="1:19" ht="37.5" customHeight="1" thickBot="1" x14ac:dyDescent="0.3">
      <c r="A19" s="250"/>
      <c r="B19" s="76" t="s">
        <v>115</v>
      </c>
      <c r="C19" s="11">
        <v>35</v>
      </c>
      <c r="D19" s="11"/>
      <c r="E19" s="42"/>
      <c r="F19" s="11"/>
      <c r="G19" s="11"/>
      <c r="H19" s="11"/>
      <c r="I19" s="11"/>
      <c r="J19" s="11"/>
      <c r="K19" s="11"/>
      <c r="L19" s="11"/>
      <c r="M19" s="11"/>
      <c r="N19" s="11"/>
      <c r="O19" s="11">
        <v>3.5000000000000003E-2</v>
      </c>
      <c r="P19"/>
      <c r="Q19" s="86"/>
      <c r="R19"/>
      <c r="S19"/>
    </row>
    <row r="20" spans="1:19" ht="28.5" customHeight="1" x14ac:dyDescent="0.25">
      <c r="A20" s="251" t="s">
        <v>8</v>
      </c>
      <c r="B20" s="245"/>
      <c r="C20" s="61"/>
      <c r="D20" s="61">
        <v>3.7999999999999999E-2</v>
      </c>
      <c r="E20" s="61">
        <v>0.08</v>
      </c>
      <c r="F20" s="61">
        <v>0.01</v>
      </c>
      <c r="G20" s="61">
        <v>8.9999999999999993E-3</v>
      </c>
      <c r="H20" s="61">
        <v>2E-3</v>
      </c>
      <c r="I20" s="61">
        <v>5.0000000000000001E-3</v>
      </c>
      <c r="J20" s="61">
        <v>3.3000000000000002E-2</v>
      </c>
      <c r="K20" s="61">
        <v>1.6E-2</v>
      </c>
      <c r="L20" s="61">
        <v>0.1</v>
      </c>
      <c r="M20" s="61">
        <v>0.04</v>
      </c>
      <c r="N20" s="61">
        <v>0.06</v>
      </c>
      <c r="O20" s="61">
        <v>3.5000000000000003E-2</v>
      </c>
      <c r="P20"/>
      <c r="Q20" s="86"/>
      <c r="R20"/>
      <c r="S20"/>
    </row>
    <row r="21" spans="1:19" ht="34.5" customHeight="1" x14ac:dyDescent="0.25">
      <c r="A21" s="244" t="s">
        <v>7</v>
      </c>
      <c r="B21" s="245"/>
      <c r="C21" s="15"/>
      <c r="D21" s="15">
        <f>D20*B10</f>
        <v>2.6219999999999999</v>
      </c>
      <c r="E21" s="15">
        <f>E20*B10</f>
        <v>5.5200000000000005</v>
      </c>
      <c r="F21" s="15">
        <f>F20*B10</f>
        <v>0.69000000000000006</v>
      </c>
      <c r="G21" s="15">
        <f>G20*B10</f>
        <v>0.621</v>
      </c>
      <c r="H21" s="15">
        <f>H20*B10</f>
        <v>0.13800000000000001</v>
      </c>
      <c r="I21" s="15">
        <f>I20*B10</f>
        <v>0.34500000000000003</v>
      </c>
      <c r="J21" s="15">
        <f>J20*B10</f>
        <v>2.2770000000000001</v>
      </c>
      <c r="K21" s="15">
        <f>K20*B10</f>
        <v>1.1040000000000001</v>
      </c>
      <c r="L21" s="15">
        <f>L20*B10</f>
        <v>6.9</v>
      </c>
      <c r="M21" s="15">
        <f>M20*B10</f>
        <v>2.7600000000000002</v>
      </c>
      <c r="N21" s="15">
        <f>N20*B10</f>
        <v>4.1399999999999997</v>
      </c>
      <c r="O21" s="15">
        <f>O20*B10</f>
        <v>2.415</v>
      </c>
      <c r="P21"/>
      <c r="Q21" s="86"/>
      <c r="R21"/>
      <c r="S21"/>
    </row>
    <row r="22" spans="1:19" ht="34.5" customHeight="1" x14ac:dyDescent="0.25">
      <c r="A22" s="244" t="s">
        <v>6</v>
      </c>
      <c r="B22" s="245"/>
      <c r="C22" s="12"/>
      <c r="D22" s="12">
        <v>95</v>
      </c>
      <c r="E22" s="43">
        <v>330</v>
      </c>
      <c r="F22" s="12">
        <v>45</v>
      </c>
      <c r="G22" s="12">
        <v>40</v>
      </c>
      <c r="H22" s="12">
        <v>150</v>
      </c>
      <c r="I22" s="12">
        <v>300</v>
      </c>
      <c r="J22" s="12">
        <v>300</v>
      </c>
      <c r="K22" s="12">
        <v>75</v>
      </c>
      <c r="L22" s="12">
        <v>80</v>
      </c>
      <c r="M22" s="12">
        <v>52</v>
      </c>
      <c r="N22" s="12">
        <v>170</v>
      </c>
      <c r="O22" s="104">
        <v>200</v>
      </c>
      <c r="P22"/>
      <c r="Q22" s="86"/>
      <c r="R22"/>
      <c r="S22"/>
    </row>
    <row r="23" spans="1:19" ht="33.75" customHeight="1" thickBot="1" x14ac:dyDescent="0.35">
      <c r="A23" s="246" t="s">
        <v>5</v>
      </c>
      <c r="B23" s="247"/>
      <c r="C23" s="1">
        <f>C21*C22</f>
        <v>0</v>
      </c>
      <c r="D23" s="1">
        <f>D22*D21</f>
        <v>249.08999999999997</v>
      </c>
      <c r="E23" s="1">
        <f t="shared" ref="E23:L23" si="0">E21*E22</f>
        <v>1821.6000000000001</v>
      </c>
      <c r="F23" s="1">
        <f t="shared" si="0"/>
        <v>31.050000000000004</v>
      </c>
      <c r="G23" s="1">
        <f t="shared" si="0"/>
        <v>24.84</v>
      </c>
      <c r="H23" s="1">
        <f t="shared" si="0"/>
        <v>20.700000000000003</v>
      </c>
      <c r="I23" s="1">
        <f t="shared" si="0"/>
        <v>103.50000000000001</v>
      </c>
      <c r="J23" s="1">
        <f t="shared" si="0"/>
        <v>683.1</v>
      </c>
      <c r="K23" s="1">
        <f t="shared" si="0"/>
        <v>82.800000000000011</v>
      </c>
      <c r="L23" s="1">
        <f t="shared" si="0"/>
        <v>552</v>
      </c>
      <c r="M23" s="1">
        <f>M22*M21</f>
        <v>143.52000000000001</v>
      </c>
      <c r="N23" s="1">
        <f>N22*N21</f>
        <v>703.8</v>
      </c>
      <c r="O23" s="1">
        <f>O22*O21</f>
        <v>483</v>
      </c>
      <c r="P23"/>
      <c r="Q23" s="89">
        <f>SUM(D23:P23)</f>
        <v>4899</v>
      </c>
      <c r="R23"/>
      <c r="S23"/>
    </row>
    <row r="24" spans="1:19" ht="18.75" x14ac:dyDescent="0.25">
      <c r="A24" s="218" t="s">
        <v>152</v>
      </c>
      <c r="B24" s="222"/>
      <c r="C24" s="221"/>
      <c r="D24" s="221"/>
      <c r="E24" s="221"/>
      <c r="F24" s="221"/>
      <c r="G24" s="221"/>
      <c r="H24" s="221"/>
      <c r="I24" s="221"/>
      <c r="J24" s="221"/>
      <c r="K24" s="221"/>
      <c r="P24"/>
      <c r="Q24"/>
    </row>
    <row r="25" spans="1:19" ht="22.5" customHeight="1" x14ac:dyDescent="0.25">
      <c r="A25" s="217"/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1:19" ht="15.75" x14ac:dyDescent="0.25">
      <c r="A26" s="219" t="s">
        <v>153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/>
      <c r="M26"/>
      <c r="N26"/>
      <c r="O26"/>
      <c r="P26"/>
      <c r="Q26"/>
    </row>
    <row r="27" spans="1:19" x14ac:dyDescent="0.25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/>
      <c r="M27"/>
      <c r="N27"/>
      <c r="O27"/>
      <c r="P27"/>
      <c r="Q27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</sheetData>
  <mergeCells count="18">
    <mergeCell ref="A23:B23"/>
    <mergeCell ref="P6:Q6"/>
    <mergeCell ref="P7:Q7"/>
    <mergeCell ref="P8:Q8"/>
    <mergeCell ref="P9:Q9"/>
    <mergeCell ref="A21:B21"/>
    <mergeCell ref="A14:A19"/>
    <mergeCell ref="A22:B22"/>
    <mergeCell ref="B10:E10"/>
    <mergeCell ref="F10:G10"/>
    <mergeCell ref="H10:O10"/>
    <mergeCell ref="A20:B20"/>
    <mergeCell ref="A2:O2"/>
    <mergeCell ref="A3:O3"/>
    <mergeCell ref="A4:O4"/>
    <mergeCell ref="B9:E9"/>
    <mergeCell ref="F9:G9"/>
    <mergeCell ref="H9:O9"/>
  </mergeCells>
  <pageMargins left="0.7" right="0.7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10" zoomScale="90" zoomScaleNormal="90" workbookViewId="0">
      <selection activeCell="G16" sqref="G16"/>
    </sheetView>
  </sheetViews>
  <sheetFormatPr defaultRowHeight="15" x14ac:dyDescent="0.25"/>
  <cols>
    <col min="1" max="1" width="8.5703125" customWidth="1"/>
    <col min="2" max="2" width="33.5703125" customWidth="1"/>
    <col min="3" max="3" width="10.42578125" customWidth="1"/>
    <col min="4" max="4" width="10" customWidth="1"/>
    <col min="5" max="6" width="10.5703125" customWidth="1"/>
    <col min="7" max="7" width="10.140625" customWidth="1"/>
    <col min="8" max="8" width="11.7109375" customWidth="1"/>
    <col min="9" max="9" width="9.7109375" style="229" customWidth="1"/>
    <col min="10" max="15" width="10" customWidth="1"/>
    <col min="16" max="16" width="8.85546875" customWidth="1"/>
    <col min="17" max="18" width="6.28515625" customWidth="1"/>
    <col min="19" max="19" width="9.140625" customWidth="1"/>
  </cols>
  <sheetData>
    <row r="1" spans="1:18" ht="21.75" customHeight="1" x14ac:dyDescent="0.25">
      <c r="A1" s="24"/>
      <c r="B1" s="68" t="s">
        <v>100</v>
      </c>
      <c r="C1" s="24"/>
      <c r="D1" s="24"/>
      <c r="E1" s="24"/>
      <c r="F1" s="24"/>
      <c r="G1" s="24"/>
      <c r="H1" s="24"/>
      <c r="I1" s="232"/>
      <c r="J1" s="24"/>
      <c r="K1" s="24"/>
      <c r="L1" s="24"/>
      <c r="M1" s="24"/>
      <c r="N1" s="24"/>
      <c r="O1" s="24"/>
      <c r="P1" s="24"/>
      <c r="Q1" s="24"/>
      <c r="R1" s="24"/>
    </row>
    <row r="2" spans="1:18" ht="17.2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"/>
      <c r="Q2" s="25"/>
      <c r="R2" s="25"/>
    </row>
    <row r="3" spans="1:18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"/>
      <c r="Q3" s="25"/>
      <c r="R3" s="25"/>
    </row>
    <row r="4" spans="1:18" ht="25.5" customHeight="1" x14ac:dyDescent="0.25">
      <c r="A4" s="252" t="s">
        <v>148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"/>
      <c r="Q4" s="25"/>
      <c r="R4" s="25"/>
    </row>
    <row r="5" spans="1:18" x14ac:dyDescent="0.25">
      <c r="A5" s="3" t="s">
        <v>1</v>
      </c>
      <c r="B5" s="25"/>
      <c r="C5" s="25"/>
      <c r="D5" s="25"/>
      <c r="E5" s="25"/>
      <c r="F5" s="25"/>
      <c r="G5" s="25"/>
      <c r="H5" s="25"/>
      <c r="I5" s="233"/>
      <c r="J5" s="25"/>
      <c r="K5" s="25"/>
      <c r="L5" s="25"/>
      <c r="M5" s="25"/>
      <c r="N5" s="25"/>
      <c r="O5" s="25"/>
      <c r="P5" s="25"/>
      <c r="Q5" s="26"/>
      <c r="R5" s="26"/>
    </row>
    <row r="6" spans="1:18" ht="23.25" customHeight="1" x14ac:dyDescent="0.25">
      <c r="A6" s="4" t="s">
        <v>170</v>
      </c>
      <c r="B6" s="5"/>
      <c r="C6" s="5"/>
      <c r="D6" s="5"/>
      <c r="E6" s="5"/>
      <c r="F6" s="25"/>
      <c r="G6" s="25"/>
      <c r="H6" s="25"/>
      <c r="I6" s="233"/>
      <c r="J6" s="25"/>
      <c r="K6" s="25"/>
      <c r="L6" s="25"/>
      <c r="M6" s="25"/>
      <c r="N6" s="25"/>
      <c r="O6" s="25"/>
      <c r="P6" s="25"/>
      <c r="Q6" s="298" t="s">
        <v>9</v>
      </c>
      <c r="R6" s="298"/>
    </row>
    <row r="7" spans="1:18" ht="20.25" customHeight="1" x14ac:dyDescent="0.25">
      <c r="A7" s="6" t="s">
        <v>14</v>
      </c>
      <c r="B7" s="25"/>
      <c r="C7" s="25"/>
      <c r="D7" s="25"/>
      <c r="E7" s="25"/>
      <c r="F7" s="25"/>
      <c r="G7" s="25"/>
      <c r="H7" s="25"/>
      <c r="I7" s="233"/>
      <c r="J7" s="25"/>
      <c r="K7" s="25"/>
      <c r="L7" s="25"/>
      <c r="M7" s="25"/>
      <c r="N7" s="25"/>
      <c r="O7" s="25"/>
      <c r="P7" s="48"/>
      <c r="Q7" s="298">
        <v>5042022</v>
      </c>
      <c r="R7" s="298"/>
    </row>
    <row r="8" spans="1:18" ht="20.25" customHeight="1" thickBot="1" x14ac:dyDescent="0.3">
      <c r="A8" s="6" t="s">
        <v>16</v>
      </c>
      <c r="B8" s="25"/>
      <c r="C8" s="25"/>
      <c r="D8" s="25"/>
      <c r="E8" s="25"/>
      <c r="F8" s="25"/>
      <c r="G8" s="25"/>
      <c r="H8" s="25"/>
      <c r="I8" s="233"/>
      <c r="J8" s="25"/>
      <c r="K8" s="25"/>
      <c r="L8" s="25"/>
      <c r="M8" s="25"/>
      <c r="N8" s="25"/>
      <c r="O8" s="25"/>
      <c r="P8" s="25"/>
      <c r="Q8" s="298"/>
      <c r="R8" s="298"/>
    </row>
    <row r="9" spans="1:18" x14ac:dyDescent="0.25">
      <c r="A9" s="6"/>
      <c r="B9" s="299" t="s">
        <v>2</v>
      </c>
      <c r="C9" s="300"/>
      <c r="D9" s="300" t="s">
        <v>3</v>
      </c>
      <c r="E9" s="300"/>
      <c r="F9" s="300"/>
      <c r="G9" s="300" t="s">
        <v>4</v>
      </c>
      <c r="H9" s="300"/>
      <c r="I9" s="300"/>
      <c r="J9" s="300"/>
      <c r="K9" s="35"/>
      <c r="L9" s="35"/>
      <c r="M9" s="35"/>
      <c r="N9" s="35"/>
      <c r="O9" s="35"/>
      <c r="P9" s="25"/>
      <c r="Q9" s="298"/>
      <c r="R9" s="298"/>
    </row>
    <row r="10" spans="1:18" ht="27" customHeight="1" thickBot="1" x14ac:dyDescent="0.3">
      <c r="A10" s="6"/>
      <c r="B10" s="301">
        <v>69</v>
      </c>
      <c r="C10" s="302"/>
      <c r="D10" s="302">
        <v>71</v>
      </c>
      <c r="E10" s="302"/>
      <c r="F10" s="302"/>
      <c r="G10" s="303">
        <f>B10*D10</f>
        <v>4899</v>
      </c>
      <c r="H10" s="269"/>
      <c r="I10" s="269"/>
      <c r="J10" s="269"/>
      <c r="K10" s="51"/>
      <c r="L10" s="51"/>
      <c r="M10" s="51"/>
      <c r="N10" s="51"/>
      <c r="O10" s="51"/>
      <c r="P10" s="25"/>
      <c r="Q10" s="25"/>
      <c r="R10" s="25"/>
    </row>
    <row r="11" spans="1:18" ht="7.5" customHeight="1" thickBot="1" x14ac:dyDescent="0.3">
      <c r="A11" s="7"/>
      <c r="B11" s="25"/>
      <c r="C11" s="25"/>
      <c r="D11" s="25"/>
      <c r="E11" s="25"/>
      <c r="F11" s="25"/>
      <c r="G11" s="25"/>
      <c r="H11" s="25"/>
      <c r="I11" s="233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66.75" customHeight="1" x14ac:dyDescent="0.25">
      <c r="A12" s="8"/>
      <c r="B12" s="12"/>
      <c r="C12" s="44" t="s">
        <v>52</v>
      </c>
      <c r="D12" s="44" t="s">
        <v>60</v>
      </c>
      <c r="E12" s="44" t="s">
        <v>109</v>
      </c>
      <c r="F12" s="44" t="s">
        <v>120</v>
      </c>
      <c r="G12" s="44" t="s">
        <v>110</v>
      </c>
      <c r="H12" s="44" t="s">
        <v>123</v>
      </c>
      <c r="I12" s="44" t="s">
        <v>158</v>
      </c>
      <c r="J12" s="44" t="s">
        <v>24</v>
      </c>
      <c r="K12" s="44" t="s">
        <v>111</v>
      </c>
      <c r="L12" s="44" t="s">
        <v>112</v>
      </c>
      <c r="M12" s="44" t="s">
        <v>58</v>
      </c>
      <c r="N12" s="44" t="s">
        <v>37</v>
      </c>
      <c r="O12" s="24"/>
      <c r="P12" s="24"/>
      <c r="Q12" s="24"/>
    </row>
    <row r="13" spans="1:18" ht="15.75" customHeight="1" x14ac:dyDescent="0.25">
      <c r="A13" s="20"/>
      <c r="B13" s="77"/>
      <c r="C13" s="44">
        <v>1</v>
      </c>
      <c r="D13" s="44">
        <v>2</v>
      </c>
      <c r="E13" s="44">
        <v>3</v>
      </c>
      <c r="F13" s="44">
        <v>4</v>
      </c>
      <c r="G13" s="44">
        <v>5</v>
      </c>
      <c r="H13" s="44">
        <v>6</v>
      </c>
      <c r="I13" s="44">
        <v>7</v>
      </c>
      <c r="J13" s="45">
        <v>8</v>
      </c>
      <c r="K13" s="45">
        <v>9</v>
      </c>
      <c r="L13" s="45">
        <v>10</v>
      </c>
      <c r="M13" s="45">
        <v>11</v>
      </c>
      <c r="N13" s="45">
        <v>12</v>
      </c>
      <c r="O13" s="24"/>
      <c r="P13" s="24"/>
      <c r="Q13" s="24"/>
    </row>
    <row r="14" spans="1:18" ht="35.25" customHeight="1" thickBot="1" x14ac:dyDescent="0.3">
      <c r="A14" s="297"/>
      <c r="B14" s="76" t="s">
        <v>13</v>
      </c>
      <c r="C14" s="46">
        <v>200</v>
      </c>
      <c r="D14" s="46">
        <v>1.2E-2</v>
      </c>
      <c r="E14" s="46"/>
      <c r="F14" s="69">
        <v>1E-3</v>
      </c>
      <c r="G14" s="69"/>
      <c r="H14" s="69"/>
      <c r="I14" s="69"/>
      <c r="J14" s="46"/>
      <c r="K14" s="46"/>
      <c r="L14" s="46"/>
      <c r="M14" s="46"/>
      <c r="N14" s="46"/>
      <c r="O14" s="238"/>
      <c r="P14" s="24"/>
      <c r="Q14" s="24"/>
    </row>
    <row r="15" spans="1:18" ht="35.25" customHeight="1" thickBot="1" x14ac:dyDescent="0.3">
      <c r="A15" s="297"/>
      <c r="B15" s="76" t="s">
        <v>101</v>
      </c>
      <c r="C15" s="46">
        <v>120</v>
      </c>
      <c r="D15" s="46">
        <v>2E-3</v>
      </c>
      <c r="E15" s="46">
        <v>2E-3</v>
      </c>
      <c r="F15" s="69"/>
      <c r="G15" s="69">
        <v>0.92</v>
      </c>
      <c r="H15" s="69">
        <v>6.0000000000000001E-3</v>
      </c>
      <c r="I15" s="69">
        <v>4.0000000000000001E-3</v>
      </c>
      <c r="J15" s="46">
        <v>2</v>
      </c>
      <c r="K15" s="46">
        <v>5.0000000000000001E-3</v>
      </c>
      <c r="L15" s="46">
        <v>3.0000000000000001E-3</v>
      </c>
      <c r="M15" s="46"/>
      <c r="N15" s="46"/>
      <c r="O15" s="239"/>
      <c r="P15" s="24"/>
      <c r="Q15" s="24"/>
    </row>
    <row r="16" spans="1:18" ht="35.25" customHeight="1" thickBot="1" x14ac:dyDescent="0.3">
      <c r="A16" s="297"/>
      <c r="B16" s="76" t="s">
        <v>29</v>
      </c>
      <c r="C16" s="46">
        <v>40</v>
      </c>
      <c r="D16" s="46"/>
      <c r="E16" s="46"/>
      <c r="F16" s="69"/>
      <c r="G16" s="69"/>
      <c r="H16" s="69"/>
      <c r="I16" s="69"/>
      <c r="J16" s="46"/>
      <c r="K16" s="46"/>
      <c r="L16" s="46"/>
      <c r="M16" s="46"/>
      <c r="N16" s="46">
        <v>0.04</v>
      </c>
      <c r="O16" s="238"/>
      <c r="P16" s="24"/>
      <c r="Q16" s="24"/>
    </row>
    <row r="17" spans="1:18" ht="41.25" customHeight="1" thickBot="1" x14ac:dyDescent="0.3">
      <c r="A17" s="297"/>
      <c r="B17" s="76" t="s">
        <v>159</v>
      </c>
      <c r="C17" s="46">
        <v>185</v>
      </c>
      <c r="D17" s="46"/>
      <c r="E17" s="46"/>
      <c r="F17" s="69"/>
      <c r="G17" s="69"/>
      <c r="H17" s="69"/>
      <c r="I17" s="69"/>
      <c r="J17" s="46"/>
      <c r="K17" s="46"/>
      <c r="L17" s="46"/>
      <c r="M17" s="46">
        <v>0.185</v>
      </c>
      <c r="N17" s="46"/>
      <c r="O17" s="238"/>
      <c r="P17" s="24"/>
      <c r="Q17" s="24"/>
    </row>
    <row r="18" spans="1:18" ht="36" customHeight="1" x14ac:dyDescent="0.25">
      <c r="A18" s="284" t="s">
        <v>8</v>
      </c>
      <c r="B18" s="285"/>
      <c r="C18" s="63"/>
      <c r="D18" s="63">
        <v>1.4E-2</v>
      </c>
      <c r="E18" s="63">
        <v>2E-3</v>
      </c>
      <c r="F18" s="63">
        <v>1E-3</v>
      </c>
      <c r="G18" s="63">
        <v>9.1999999999999998E-2</v>
      </c>
      <c r="H18" s="63">
        <v>6.0000000000000001E-3</v>
      </c>
      <c r="I18" s="63">
        <v>4.0000000000000001E-3</v>
      </c>
      <c r="J18" s="63">
        <v>2</v>
      </c>
      <c r="K18" s="63">
        <v>5.0000000000000001E-3</v>
      </c>
      <c r="L18" s="63">
        <v>3.0000000000000001E-3</v>
      </c>
      <c r="M18" s="63">
        <v>0.185</v>
      </c>
      <c r="N18" s="63">
        <v>0.04</v>
      </c>
      <c r="O18" s="237"/>
      <c r="P18" s="81"/>
      <c r="Q18" s="24"/>
    </row>
    <row r="19" spans="1:18" ht="28.5" customHeight="1" x14ac:dyDescent="0.25">
      <c r="A19" s="278" t="s">
        <v>7</v>
      </c>
      <c r="B19" s="279"/>
      <c r="C19" s="52"/>
      <c r="D19" s="52">
        <f t="shared" ref="D19:H19" si="0">$B$10*D18</f>
        <v>0.96599999999999997</v>
      </c>
      <c r="E19" s="52">
        <f>E18*B10</f>
        <v>0.13800000000000001</v>
      </c>
      <c r="F19" s="52">
        <f t="shared" si="0"/>
        <v>6.9000000000000006E-2</v>
      </c>
      <c r="G19" s="52">
        <f t="shared" si="0"/>
        <v>6.3479999999999999</v>
      </c>
      <c r="H19" s="52">
        <f t="shared" si="0"/>
        <v>0.41400000000000003</v>
      </c>
      <c r="I19" s="52">
        <f>I18*B10</f>
        <v>0.27600000000000002</v>
      </c>
      <c r="J19" s="52">
        <v>2</v>
      </c>
      <c r="K19" s="52">
        <f>K18*B10</f>
        <v>0.34500000000000003</v>
      </c>
      <c r="L19" s="52">
        <f>L18*B10</f>
        <v>0.20700000000000002</v>
      </c>
      <c r="M19" s="52">
        <f>M18*B10</f>
        <v>12.765000000000001</v>
      </c>
      <c r="N19" s="52">
        <f>N18*B10</f>
        <v>2.7600000000000002</v>
      </c>
      <c r="O19" s="24"/>
      <c r="P19" s="24"/>
      <c r="Q19" s="24"/>
    </row>
    <row r="20" spans="1:18" ht="39" customHeight="1" x14ac:dyDescent="0.25">
      <c r="A20" s="278" t="s">
        <v>6</v>
      </c>
      <c r="B20" s="279"/>
      <c r="C20" s="67"/>
      <c r="D20" s="67">
        <v>75</v>
      </c>
      <c r="E20" s="67">
        <v>16</v>
      </c>
      <c r="F20" s="67">
        <v>1100</v>
      </c>
      <c r="G20" s="67">
        <v>400</v>
      </c>
      <c r="H20" s="67">
        <v>70</v>
      </c>
      <c r="I20" s="67">
        <v>350</v>
      </c>
      <c r="J20" s="67">
        <v>9</v>
      </c>
      <c r="K20" s="67">
        <v>300</v>
      </c>
      <c r="L20" s="67">
        <v>150</v>
      </c>
      <c r="M20" s="67">
        <v>140</v>
      </c>
      <c r="N20" s="67">
        <v>52</v>
      </c>
      <c r="O20" s="24"/>
      <c r="P20" s="81"/>
      <c r="Q20" s="24"/>
    </row>
    <row r="21" spans="1:18" ht="31.5" customHeight="1" thickBot="1" x14ac:dyDescent="0.35">
      <c r="A21" s="280" t="s">
        <v>5</v>
      </c>
      <c r="B21" s="281"/>
      <c r="C21" s="47"/>
      <c r="D21" s="47">
        <f t="shared" ref="D21:H21" si="1">D20*D19</f>
        <v>72.45</v>
      </c>
      <c r="E21" s="118">
        <f t="shared" si="1"/>
        <v>2.2080000000000002</v>
      </c>
      <c r="F21" s="47">
        <f t="shared" si="1"/>
        <v>75.900000000000006</v>
      </c>
      <c r="G21" s="47">
        <f>G20*G19</f>
        <v>2539.1999999999998</v>
      </c>
      <c r="H21" s="47">
        <f t="shared" si="1"/>
        <v>28.980000000000004</v>
      </c>
      <c r="I21" s="47">
        <f>I20*I19</f>
        <v>96.600000000000009</v>
      </c>
      <c r="J21" s="47">
        <f t="shared" ref="J21:N21" si="2">J20*J19</f>
        <v>18</v>
      </c>
      <c r="K21" s="47">
        <f t="shared" si="2"/>
        <v>103.50000000000001</v>
      </c>
      <c r="L21" s="47">
        <f t="shared" si="2"/>
        <v>31.050000000000004</v>
      </c>
      <c r="M21" s="47">
        <f t="shared" si="2"/>
        <v>1787.1000000000001</v>
      </c>
      <c r="N21" s="47">
        <f t="shared" si="2"/>
        <v>143.52000000000001</v>
      </c>
      <c r="O21" s="89">
        <f>SUM(D21:N21)</f>
        <v>4898.5080000000007</v>
      </c>
      <c r="P21" s="24"/>
      <c r="Q21" s="24"/>
    </row>
    <row r="22" spans="1:18" ht="18" customHeight="1" x14ac:dyDescent="0.25">
      <c r="A22" s="224" t="s">
        <v>152</v>
      </c>
      <c r="B22" s="228"/>
      <c r="C22" s="227"/>
      <c r="D22" s="227"/>
      <c r="E22" s="227"/>
      <c r="F22" s="227"/>
      <c r="G22" s="227"/>
      <c r="H22" s="227"/>
      <c r="I22" s="233"/>
      <c r="J22" s="25"/>
      <c r="K22" s="25"/>
      <c r="L22" s="25"/>
      <c r="M22" s="25"/>
      <c r="N22" s="25"/>
      <c r="O22" s="25"/>
      <c r="P22" s="24"/>
      <c r="Q22" s="24"/>
      <c r="R22" s="24"/>
    </row>
    <row r="23" spans="1:18" ht="15.75" customHeight="1" x14ac:dyDescent="0.25">
      <c r="A23" s="223"/>
      <c r="B23" s="227"/>
      <c r="C23" s="227"/>
      <c r="D23" s="227"/>
      <c r="E23" s="227"/>
      <c r="F23" s="227"/>
      <c r="G23" s="227"/>
      <c r="H23" s="227"/>
      <c r="I23" s="233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5.75" x14ac:dyDescent="0.25">
      <c r="A24" s="225" t="s">
        <v>153</v>
      </c>
      <c r="B24" s="226"/>
      <c r="C24" s="226"/>
      <c r="D24" s="226"/>
      <c r="E24" s="226"/>
      <c r="F24" s="226"/>
      <c r="G24" s="226"/>
      <c r="H24" s="226"/>
      <c r="I24" s="232"/>
      <c r="J24" s="24"/>
      <c r="K24" s="24"/>
      <c r="L24" s="24"/>
      <c r="M24" s="24"/>
      <c r="N24" s="24"/>
      <c r="O24" s="24"/>
      <c r="P24" s="24"/>
      <c r="Q24" s="24"/>
      <c r="R24" s="24"/>
    </row>
    <row r="25" spans="1:18" x14ac:dyDescent="0.25">
      <c r="A25" s="226"/>
      <c r="B25" s="226"/>
      <c r="C25" s="226"/>
      <c r="D25" s="226"/>
      <c r="E25" s="226"/>
      <c r="F25" s="226"/>
      <c r="G25" s="226"/>
      <c r="H25" s="226"/>
      <c r="I25" s="232"/>
      <c r="J25" s="24"/>
      <c r="K25" s="24"/>
      <c r="L25" s="24"/>
      <c r="M25" s="24"/>
      <c r="N25" s="24"/>
      <c r="O25" s="24"/>
      <c r="P25" s="24"/>
      <c r="Q25" s="24"/>
      <c r="R25" s="24"/>
    </row>
    <row r="26" spans="1:18" x14ac:dyDescent="0.25">
      <c r="A26" s="24"/>
      <c r="B26" s="24"/>
      <c r="C26" s="24"/>
      <c r="D26" s="24"/>
      <c r="E26" s="24"/>
      <c r="F26" s="24"/>
      <c r="G26" s="24"/>
      <c r="H26" s="24"/>
      <c r="I26" s="232"/>
      <c r="J26" s="24"/>
      <c r="K26" s="24"/>
      <c r="L26" s="24"/>
      <c r="M26" s="24"/>
      <c r="N26" s="24"/>
      <c r="O26" s="24"/>
      <c r="P26" s="24"/>
      <c r="Q26" s="24"/>
      <c r="R26" s="24"/>
    </row>
  </sheetData>
  <mergeCells count="18">
    <mergeCell ref="A20:B20"/>
    <mergeCell ref="A19:B19"/>
    <mergeCell ref="A2:O2"/>
    <mergeCell ref="A3:O3"/>
    <mergeCell ref="A4:O4"/>
    <mergeCell ref="A21:B21"/>
    <mergeCell ref="Q6:R6"/>
    <mergeCell ref="Q7:R7"/>
    <mergeCell ref="A14:A17"/>
    <mergeCell ref="A18:B18"/>
    <mergeCell ref="Q8:R8"/>
    <mergeCell ref="B9:C9"/>
    <mergeCell ref="D9:F9"/>
    <mergeCell ref="G9:J9"/>
    <mergeCell ref="Q9:R9"/>
    <mergeCell ref="B10:C10"/>
    <mergeCell ref="D10:F10"/>
    <mergeCell ref="G10:J10"/>
  </mergeCells>
  <dataValidations count="1">
    <dataValidation type="date" allowBlank="1" showInputMessage="1" showErrorMessage="1" sqref="J13:N13">
      <formula1>1</formula1>
      <formula2>100</formula2>
    </dataValidation>
  </dataValidation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90" zoomScaleNormal="90" workbookViewId="0">
      <selection activeCell="W19" sqref="W19"/>
    </sheetView>
  </sheetViews>
  <sheetFormatPr defaultRowHeight="15" x14ac:dyDescent="0.25"/>
  <cols>
    <col min="1" max="1" width="8" style="2" customWidth="1"/>
    <col min="2" max="2" width="41" style="2" customWidth="1"/>
    <col min="3" max="3" width="11.140625" style="2" customWidth="1"/>
    <col min="4" max="4" width="9.7109375" style="2" customWidth="1"/>
    <col min="5" max="5" width="10.7109375" style="2" customWidth="1"/>
    <col min="6" max="6" width="10.42578125" style="2" customWidth="1"/>
    <col min="7" max="7" width="11.5703125" style="2" customWidth="1"/>
    <col min="8" max="8" width="10.85546875" style="2" customWidth="1"/>
    <col min="9" max="9" width="11.140625" style="2" customWidth="1"/>
    <col min="10" max="10" width="12" style="2" customWidth="1"/>
    <col min="11" max="11" width="11.28515625" style="2" customWidth="1"/>
    <col min="12" max="12" width="11.7109375" style="2" customWidth="1"/>
    <col min="13" max="13" width="10.5703125" style="2" customWidth="1"/>
    <col min="14" max="14" width="9" style="2" customWidth="1"/>
    <col min="15" max="17" width="6.7109375" style="2" customWidth="1"/>
    <col min="18" max="18" width="6.140625" style="2" customWidth="1"/>
    <col min="19" max="16384" width="9.140625" style="2"/>
  </cols>
  <sheetData>
    <row r="1" spans="1:20" x14ac:dyDescent="0.25">
      <c r="A1"/>
      <c r="B1" s="68" t="s">
        <v>96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5.75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S2"/>
      <c r="T2"/>
    </row>
    <row r="3" spans="1:20" ht="15.75" customHeight="1" x14ac:dyDescent="0.25">
      <c r="A3" s="253" t="s">
        <v>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S3"/>
      <c r="T3"/>
    </row>
    <row r="4" spans="1:20" ht="26.25" customHeight="1" x14ac:dyDescent="0.25">
      <c r="A4" s="252" t="s">
        <v>140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S4"/>
      <c r="T4"/>
    </row>
    <row r="5" spans="1:20" x14ac:dyDescent="0.25">
      <c r="A5" s="3" t="s">
        <v>1</v>
      </c>
      <c r="Q5" s="16"/>
      <c r="R5" s="16"/>
      <c r="S5"/>
      <c r="T5"/>
    </row>
    <row r="6" spans="1:20" ht="29.25" customHeight="1" x14ac:dyDescent="0.25">
      <c r="A6" s="4" t="s">
        <v>171</v>
      </c>
      <c r="B6" s="5"/>
      <c r="C6" s="5"/>
      <c r="D6" s="5"/>
      <c r="E6" s="5"/>
      <c r="F6" s="5"/>
      <c r="G6" s="5"/>
      <c r="H6" s="5"/>
      <c r="Q6" s="264" t="s">
        <v>9</v>
      </c>
      <c r="R6" s="264"/>
      <c r="S6"/>
      <c r="T6"/>
    </row>
    <row r="7" spans="1:20" ht="21.75" customHeight="1" x14ac:dyDescent="0.25">
      <c r="A7" s="6" t="s">
        <v>14</v>
      </c>
      <c r="O7" s="277" t="s">
        <v>10</v>
      </c>
      <c r="P7" s="277"/>
      <c r="Q7" s="264">
        <v>5042022</v>
      </c>
      <c r="R7" s="264"/>
      <c r="S7"/>
      <c r="T7"/>
    </row>
    <row r="8" spans="1:20" ht="22.5" customHeight="1" thickBot="1" x14ac:dyDescent="0.3">
      <c r="A8" s="6" t="s">
        <v>25</v>
      </c>
      <c r="Q8" s="264"/>
      <c r="R8" s="264"/>
      <c r="S8"/>
      <c r="T8"/>
    </row>
    <row r="9" spans="1:20" x14ac:dyDescent="0.25">
      <c r="A9" s="6"/>
      <c r="B9" s="254" t="s">
        <v>2</v>
      </c>
      <c r="C9" s="255"/>
      <c r="D9" s="255"/>
      <c r="E9" s="255"/>
      <c r="F9" s="255"/>
      <c r="G9" s="255"/>
      <c r="H9" s="255"/>
      <c r="I9" s="255"/>
      <c r="J9" s="255" t="s">
        <v>4</v>
      </c>
      <c r="K9" s="255"/>
      <c r="L9" s="255"/>
      <c r="M9" s="255"/>
      <c r="N9" s="276"/>
      <c r="Q9" s="264"/>
      <c r="R9" s="264"/>
      <c r="S9"/>
      <c r="T9"/>
    </row>
    <row r="10" spans="1:20" ht="33" customHeight="1" thickBot="1" x14ac:dyDescent="0.35">
      <c r="A10" s="6"/>
      <c r="B10" s="248">
        <v>69</v>
      </c>
      <c r="C10" s="249"/>
      <c r="D10" s="249"/>
      <c r="E10" s="249"/>
      <c r="F10" s="249">
        <v>71</v>
      </c>
      <c r="G10" s="249"/>
      <c r="H10" s="249"/>
      <c r="I10" s="249"/>
      <c r="J10" s="256">
        <f>B10*F10</f>
        <v>4899</v>
      </c>
      <c r="K10" s="257"/>
      <c r="L10" s="257"/>
      <c r="M10" s="257"/>
      <c r="N10" s="296"/>
      <c r="O10" s="57"/>
      <c r="P10" s="50"/>
      <c r="Q10" s="50"/>
      <c r="S10"/>
      <c r="T10"/>
    </row>
    <row r="11" spans="1:20" ht="16.5" thickBot="1" x14ac:dyDescent="0.3">
      <c r="A11" s="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S11"/>
      <c r="T11"/>
    </row>
    <row r="12" spans="1:20" ht="66" customHeight="1" x14ac:dyDescent="0.25">
      <c r="A12" s="8"/>
      <c r="B12" s="9"/>
      <c r="C12" s="10" t="s">
        <v>52</v>
      </c>
      <c r="D12" s="10" t="s">
        <v>24</v>
      </c>
      <c r="E12" s="10" t="s">
        <v>22</v>
      </c>
      <c r="F12" s="10" t="s">
        <v>48</v>
      </c>
      <c r="G12" s="10" t="s">
        <v>49</v>
      </c>
      <c r="H12" s="10" t="s">
        <v>34</v>
      </c>
      <c r="I12" s="10" t="s">
        <v>39</v>
      </c>
      <c r="J12" s="10" t="s">
        <v>37</v>
      </c>
      <c r="K12" s="10" t="s">
        <v>58</v>
      </c>
      <c r="L12" s="10" t="s">
        <v>23</v>
      </c>
      <c r="M12" s="10" t="s">
        <v>19</v>
      </c>
      <c r="N12"/>
      <c r="O12"/>
      <c r="P12"/>
      <c r="Q12"/>
      <c r="R12"/>
      <c r="S12"/>
    </row>
    <row r="13" spans="1:20" ht="14.25" customHeight="1" thickBot="1" x14ac:dyDescent="0.3">
      <c r="A13" s="20"/>
      <c r="B13" s="7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/>
      <c r="O13"/>
      <c r="P13"/>
      <c r="Q13"/>
      <c r="R13"/>
      <c r="S13"/>
    </row>
    <row r="14" spans="1:20" ht="40.5" customHeight="1" thickBot="1" x14ac:dyDescent="0.3">
      <c r="A14" s="260" t="s">
        <v>12</v>
      </c>
      <c r="B14" s="74" t="s">
        <v>32</v>
      </c>
      <c r="C14" s="158">
        <v>1</v>
      </c>
      <c r="D14" s="121">
        <v>1</v>
      </c>
      <c r="E14" s="116"/>
      <c r="F14" s="116"/>
      <c r="G14" s="116"/>
      <c r="H14" s="116"/>
      <c r="I14" s="116"/>
      <c r="J14" s="116"/>
      <c r="K14" s="116"/>
      <c r="L14" s="116"/>
      <c r="M14" s="116"/>
      <c r="N14" s="86"/>
      <c r="O14" s="86"/>
      <c r="P14"/>
      <c r="Q14"/>
      <c r="R14"/>
      <c r="S14"/>
    </row>
    <row r="15" spans="1:20" ht="41.25" customHeight="1" thickBot="1" x14ac:dyDescent="0.3">
      <c r="A15" s="260"/>
      <c r="B15" s="76" t="s">
        <v>47</v>
      </c>
      <c r="C15" s="158">
        <v>150</v>
      </c>
      <c r="D15" s="121"/>
      <c r="E15" s="116">
        <v>3.5000000000000003E-2</v>
      </c>
      <c r="F15" s="116">
        <v>0.1</v>
      </c>
      <c r="G15" s="116"/>
      <c r="H15" s="116">
        <v>5.0000000000000001E-3</v>
      </c>
      <c r="I15" s="116"/>
      <c r="J15" s="116"/>
      <c r="K15" s="116"/>
      <c r="L15" s="116"/>
      <c r="M15" s="116">
        <v>1E-3</v>
      </c>
      <c r="N15" s="86"/>
      <c r="O15" s="86"/>
      <c r="P15"/>
      <c r="Q15"/>
      <c r="R15"/>
      <c r="S15"/>
    </row>
    <row r="16" spans="1:20" ht="33.75" customHeight="1" thickBot="1" x14ac:dyDescent="0.3">
      <c r="A16" s="260"/>
      <c r="B16" s="76" t="s">
        <v>13</v>
      </c>
      <c r="C16" s="158">
        <v>200</v>
      </c>
      <c r="D16" s="121"/>
      <c r="E16" s="116"/>
      <c r="F16" s="116"/>
      <c r="G16" s="116">
        <v>1.2E-2</v>
      </c>
      <c r="H16" s="116"/>
      <c r="I16" s="116">
        <v>5.9999999999999995E-4</v>
      </c>
      <c r="J16" s="116"/>
      <c r="K16" s="116"/>
      <c r="L16" s="116"/>
      <c r="M16" s="116"/>
      <c r="N16" s="86"/>
      <c r="O16" s="86"/>
      <c r="P16"/>
      <c r="Q16"/>
      <c r="R16"/>
      <c r="S16"/>
    </row>
    <row r="17" spans="1:20" ht="36" customHeight="1" thickBot="1" x14ac:dyDescent="0.3">
      <c r="A17" s="260"/>
      <c r="B17" s="76" t="s">
        <v>139</v>
      </c>
      <c r="C17" s="158">
        <v>10</v>
      </c>
      <c r="D17" s="121"/>
      <c r="E17" s="116"/>
      <c r="F17" s="116"/>
      <c r="G17" s="116"/>
      <c r="H17" s="116"/>
      <c r="I17" s="116"/>
      <c r="J17" s="116">
        <v>0.01</v>
      </c>
      <c r="K17" s="116"/>
      <c r="L17" s="116"/>
      <c r="M17" s="116"/>
      <c r="N17" s="86"/>
      <c r="O17" s="86"/>
      <c r="P17"/>
      <c r="Q17"/>
      <c r="R17"/>
      <c r="S17"/>
    </row>
    <row r="18" spans="1:20" ht="39.75" customHeight="1" thickBot="1" x14ac:dyDescent="0.3">
      <c r="A18" s="260"/>
      <c r="B18" s="76" t="s">
        <v>69</v>
      </c>
      <c r="C18" s="158">
        <v>50</v>
      </c>
      <c r="D18" s="121"/>
      <c r="E18" s="116"/>
      <c r="F18" s="116"/>
      <c r="G18" s="116"/>
      <c r="H18" s="116">
        <v>5.0000000000000001E-3</v>
      </c>
      <c r="I18" s="116"/>
      <c r="J18" s="116">
        <v>0.03</v>
      </c>
      <c r="K18" s="116"/>
      <c r="L18" s="116">
        <v>1.6E-2</v>
      </c>
      <c r="M18" s="116"/>
      <c r="N18" s="86"/>
      <c r="O18" s="86"/>
      <c r="P18"/>
      <c r="Q18"/>
      <c r="R18"/>
      <c r="S18"/>
    </row>
    <row r="19" spans="1:20" ht="40.5" customHeight="1" thickBot="1" x14ac:dyDescent="0.3">
      <c r="A19" s="260"/>
      <c r="B19" s="76" t="s">
        <v>57</v>
      </c>
      <c r="C19" s="158" t="s">
        <v>154</v>
      </c>
      <c r="D19" s="121"/>
      <c r="E19" s="116"/>
      <c r="F19" s="116"/>
      <c r="G19" s="116"/>
      <c r="H19" s="116"/>
      <c r="I19" s="116"/>
      <c r="J19" s="116"/>
      <c r="K19" s="116">
        <v>0.182</v>
      </c>
      <c r="L19" s="116"/>
      <c r="M19" s="116"/>
      <c r="N19" s="86"/>
      <c r="O19" s="86"/>
      <c r="P19"/>
      <c r="Q19"/>
      <c r="R19"/>
      <c r="S19"/>
    </row>
    <row r="20" spans="1:20" ht="0.75" customHeight="1" x14ac:dyDescent="0.25">
      <c r="A20" s="260"/>
      <c r="B20" s="87"/>
      <c r="C20" s="120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86"/>
      <c r="O20" s="86"/>
      <c r="P20"/>
      <c r="Q20"/>
      <c r="R20"/>
      <c r="S20"/>
    </row>
    <row r="21" spans="1:20" ht="40.5" customHeight="1" x14ac:dyDescent="0.25">
      <c r="A21" s="273" t="s">
        <v>8</v>
      </c>
      <c r="B21" s="274"/>
      <c r="C21" s="123"/>
      <c r="D21" s="85">
        <v>1</v>
      </c>
      <c r="E21" s="85">
        <v>3.5000000000000003E-2</v>
      </c>
      <c r="F21" s="85">
        <v>0.1</v>
      </c>
      <c r="G21" s="85">
        <v>1.2E-2</v>
      </c>
      <c r="H21" s="85">
        <v>0.01</v>
      </c>
      <c r="I21" s="85">
        <v>1E-3</v>
      </c>
      <c r="J21" s="85">
        <v>0.04</v>
      </c>
      <c r="K21" s="85">
        <v>0.182</v>
      </c>
      <c r="L21" s="85">
        <v>1.6E-2</v>
      </c>
      <c r="M21" s="85">
        <v>1E-3</v>
      </c>
      <c r="N21" s="154"/>
      <c r="O21" s="86"/>
      <c r="P21"/>
      <c r="Q21"/>
      <c r="R21"/>
      <c r="S21"/>
    </row>
    <row r="22" spans="1:20" ht="37.5" customHeight="1" x14ac:dyDescent="0.25">
      <c r="A22" s="265" t="s">
        <v>7</v>
      </c>
      <c r="B22" s="266"/>
      <c r="C22" s="124"/>
      <c r="D22" s="124">
        <f>D21*B10</f>
        <v>69</v>
      </c>
      <c r="E22" s="124">
        <f t="shared" ref="E22:M22" si="0">$B$10*E21</f>
        <v>2.415</v>
      </c>
      <c r="F22" s="124">
        <f t="shared" si="0"/>
        <v>6.9</v>
      </c>
      <c r="G22" s="124">
        <f t="shared" si="0"/>
        <v>0.82800000000000007</v>
      </c>
      <c r="H22" s="124">
        <f t="shared" si="0"/>
        <v>0.69000000000000006</v>
      </c>
      <c r="I22" s="124">
        <f t="shared" si="0"/>
        <v>6.9000000000000006E-2</v>
      </c>
      <c r="J22" s="124">
        <f t="shared" si="0"/>
        <v>2.7600000000000002</v>
      </c>
      <c r="K22" s="124">
        <f t="shared" si="0"/>
        <v>12.558</v>
      </c>
      <c r="L22" s="124">
        <f>L21*B10</f>
        <v>1.1040000000000001</v>
      </c>
      <c r="M22" s="124">
        <f t="shared" si="0"/>
        <v>6.9000000000000006E-2</v>
      </c>
      <c r="N22" s="86"/>
      <c r="O22" s="86"/>
      <c r="P22"/>
      <c r="Q22"/>
      <c r="R22"/>
      <c r="S22"/>
    </row>
    <row r="23" spans="1:20" ht="39.75" customHeight="1" x14ac:dyDescent="0.25">
      <c r="A23" s="265" t="s">
        <v>6</v>
      </c>
      <c r="B23" s="266"/>
      <c r="C23" s="67"/>
      <c r="D23" s="67">
        <v>9</v>
      </c>
      <c r="E23" s="67">
        <v>95</v>
      </c>
      <c r="F23" s="67">
        <v>115</v>
      </c>
      <c r="G23" s="67">
        <v>75</v>
      </c>
      <c r="H23" s="67">
        <v>800</v>
      </c>
      <c r="I23" s="67">
        <v>1100</v>
      </c>
      <c r="J23" s="67">
        <v>52</v>
      </c>
      <c r="K23" s="67">
        <v>140</v>
      </c>
      <c r="L23" s="67">
        <v>600</v>
      </c>
      <c r="M23" s="67">
        <v>16</v>
      </c>
      <c r="N23" s="86"/>
      <c r="O23" s="86"/>
      <c r="P23"/>
      <c r="Q23"/>
      <c r="R23"/>
      <c r="S23"/>
    </row>
    <row r="24" spans="1:20" ht="39" customHeight="1" thickBot="1" x14ac:dyDescent="0.35">
      <c r="A24" s="267" t="s">
        <v>5</v>
      </c>
      <c r="B24" s="268"/>
      <c r="C24" s="112"/>
      <c r="D24" s="112">
        <f>D23*D22</f>
        <v>621</v>
      </c>
      <c r="E24" s="112">
        <f t="shared" ref="E24:M24" si="1">E23*E22</f>
        <v>229.42500000000001</v>
      </c>
      <c r="F24" s="112">
        <f t="shared" si="1"/>
        <v>793.5</v>
      </c>
      <c r="G24" s="112">
        <f t="shared" si="1"/>
        <v>62.100000000000009</v>
      </c>
      <c r="H24" s="112">
        <f t="shared" si="1"/>
        <v>552</v>
      </c>
      <c r="I24" s="112">
        <f t="shared" si="1"/>
        <v>75.900000000000006</v>
      </c>
      <c r="J24" s="112">
        <f t="shared" si="1"/>
        <v>143.52000000000001</v>
      </c>
      <c r="K24" s="112">
        <f t="shared" si="1"/>
        <v>1758.12</v>
      </c>
      <c r="L24" s="112">
        <f t="shared" si="1"/>
        <v>662.40000000000009</v>
      </c>
      <c r="M24" s="112">
        <f t="shared" si="1"/>
        <v>1.1040000000000001</v>
      </c>
      <c r="N24" s="89">
        <f>SUM(D24:M24)</f>
        <v>4899.0690000000004</v>
      </c>
      <c r="O24" s="88"/>
      <c r="P24"/>
      <c r="Q24"/>
      <c r="R24"/>
      <c r="S24"/>
    </row>
    <row r="25" spans="1:20" ht="18.75" x14ac:dyDescent="0.25">
      <c r="A25" s="230"/>
      <c r="B25" s="234" t="s">
        <v>152</v>
      </c>
      <c r="C25" s="233"/>
      <c r="D25" s="233"/>
      <c r="E25" s="233"/>
      <c r="F25" s="233"/>
      <c r="G25" s="233"/>
      <c r="H25" s="233"/>
      <c r="I25" s="233"/>
      <c r="J25" s="233"/>
      <c r="K25" s="233"/>
      <c r="N25"/>
      <c r="O25"/>
      <c r="P25"/>
      <c r="Q25"/>
      <c r="R25"/>
      <c r="S25"/>
    </row>
    <row r="26" spans="1:20" x14ac:dyDescent="0.25">
      <c r="A26" s="229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N26"/>
      <c r="O26"/>
      <c r="P26"/>
      <c r="Q26"/>
      <c r="R26"/>
      <c r="S26"/>
      <c r="T26"/>
    </row>
    <row r="27" spans="1:20" ht="17.25" customHeight="1" x14ac:dyDescent="0.25">
      <c r="A27" s="231"/>
      <c r="B27" s="240" t="s">
        <v>153</v>
      </c>
      <c r="C27" s="240"/>
      <c r="D27" s="240"/>
      <c r="E27" s="240"/>
      <c r="F27" s="240"/>
      <c r="G27" s="240"/>
      <c r="H27" s="240"/>
      <c r="I27" s="232"/>
      <c r="J27" s="232"/>
      <c r="K27" s="232"/>
      <c r="S27"/>
      <c r="T27"/>
    </row>
    <row r="28" spans="1:20" x14ac:dyDescent="0.25">
      <c r="A28" s="135"/>
      <c r="B28" s="240"/>
      <c r="C28" s="240"/>
      <c r="D28" s="240"/>
      <c r="E28" s="240"/>
      <c r="F28" s="240"/>
      <c r="G28" s="240"/>
      <c r="H28" s="240"/>
      <c r="I28" s="232"/>
      <c r="J28" s="232"/>
      <c r="K28" s="232"/>
      <c r="L28"/>
      <c r="M28"/>
      <c r="N28"/>
      <c r="O28"/>
      <c r="P28"/>
      <c r="Q28"/>
      <c r="R28"/>
      <c r="S28"/>
      <c r="T28"/>
    </row>
    <row r="29" spans="1:2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</sheetData>
  <mergeCells count="19">
    <mergeCell ref="A2:O2"/>
    <mergeCell ref="A3:O3"/>
    <mergeCell ref="A4:O4"/>
    <mergeCell ref="A22:B22"/>
    <mergeCell ref="A23:B23"/>
    <mergeCell ref="A24:B24"/>
    <mergeCell ref="Q6:R6"/>
    <mergeCell ref="O7:P7"/>
    <mergeCell ref="Q7:R7"/>
    <mergeCell ref="A14:A20"/>
    <mergeCell ref="A21:B21"/>
    <mergeCell ref="Q8:R8"/>
    <mergeCell ref="B9:E9"/>
    <mergeCell ref="F9:I9"/>
    <mergeCell ref="J9:N9"/>
    <mergeCell ref="Q9:R9"/>
    <mergeCell ref="B10:E10"/>
    <mergeCell ref="F10:I10"/>
    <mergeCell ref="J10:N10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 1</vt:lpstr>
      <vt:lpstr>Лист 2</vt:lpstr>
      <vt:lpstr>Лист 3</vt:lpstr>
      <vt:lpstr>Лист 4</vt:lpstr>
      <vt:lpstr>Лист 5</vt:lpstr>
      <vt:lpstr>лист 6</vt:lpstr>
      <vt:lpstr>Лист7</vt:lpstr>
      <vt:lpstr>Лист 8</vt:lpstr>
      <vt:lpstr>Лист 9</vt:lpstr>
      <vt:lpstr>Лист 10</vt:lpstr>
      <vt:lpstr>Лист 11</vt:lpstr>
      <vt:lpstr>Лист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2023-03-02T06:16:11Z</cp:lastPrinted>
  <dcterms:created xsi:type="dcterms:W3CDTF">2020-09-25T16:10:14Z</dcterms:created>
  <dcterms:modified xsi:type="dcterms:W3CDTF">2023-04-29T22:11:19Z</dcterms:modified>
</cp:coreProperties>
</file>